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108"/>
  </bookViews>
  <sheets>
    <sheet name="审核推荐" sheetId="1" r:id="rId1"/>
    <sheet name="Sheet1" sheetId="2" r:id="rId2"/>
  </sheets>
  <externalReferences>
    <externalReference r:id="rId3"/>
  </externalReferences>
  <definedNames>
    <definedName name="_xlnm._FilterDatabase" localSheetId="0" hidden="1">审核推荐!$A$1:$P$48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<sst xmlns="http://schemas.openxmlformats.org/spreadsheetml/2006/main" count="521" uniqueCount="171">
  <si>
    <r>
      <rPr>
        <b/>
        <sz val="18"/>
        <color theme="1"/>
        <rFont val="方正小标宋简体"/>
        <charset val="134"/>
      </rPr>
      <t xml:space="preserve"> </t>
    </r>
    <r>
      <rPr>
        <b/>
        <u/>
        <sz val="18"/>
        <color theme="1"/>
        <rFont val="方正小标宋简体"/>
        <charset val="134"/>
      </rPr>
      <t>2023-2024学年第2学期及2024短学期</t>
    </r>
    <r>
      <rPr>
        <b/>
        <sz val="18"/>
        <color theme="1"/>
        <rFont val="方正小标宋简体"/>
        <charset val="134"/>
      </rPr>
      <t>本科“优课优酬”奖审核推荐汇总表</t>
    </r>
  </si>
  <si>
    <t>院系、教学单位（章）：                填表人 ： 顾红斐           联系电话： 85290370</t>
  </si>
  <si>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</si>
  <si>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</si>
  <si>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</si>
  <si>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</si>
  <si>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</si>
  <si>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</si>
  <si>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</si>
  <si>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</si>
  <si>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</si>
  <si>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</si>
  <si>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</si>
  <si>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</si>
  <si>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</si>
  <si>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</si>
  <si>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</si>
  <si>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t>推荐排序</t>
  </si>
  <si>
    <t>信息工程学院</t>
  </si>
  <si>
    <t>翁国庆</t>
  </si>
  <si>
    <t>03181</t>
  </si>
  <si>
    <t>副教授</t>
  </si>
  <si>
    <t>电力系统自动化A</t>
  </si>
  <si>
    <t/>
  </si>
  <si>
    <t>电力系统自动化 A-0001#2023-2024-2</t>
  </si>
  <si>
    <t>3.0</t>
  </si>
  <si>
    <t>理论课程</t>
  </si>
  <si>
    <t>专业课程</t>
  </si>
  <si>
    <t>选修</t>
  </si>
  <si>
    <t>张昱</t>
  </si>
  <si>
    <t>05255</t>
  </si>
  <si>
    <t>Matlab与通信系统仿真（双语）</t>
  </si>
  <si>
    <t>Matlab与通信系统仿真（双语）-0001#2023-2024-2</t>
  </si>
  <si>
    <t>2.0</t>
  </si>
  <si>
    <t>龚树凤</t>
  </si>
  <si>
    <t>05354</t>
  </si>
  <si>
    <t>讲师</t>
  </si>
  <si>
    <t>电子系统设计</t>
  </si>
  <si>
    <t>电子系统设计-0001#2023-2024-2</t>
  </si>
  <si>
    <t>南余荣</t>
  </si>
  <si>
    <t>00410</t>
  </si>
  <si>
    <t>教授</t>
  </si>
  <si>
    <t>运动控制系统</t>
  </si>
  <si>
    <t>运动控制系统-0001#2023-2024-2</t>
  </si>
  <si>
    <t>必修</t>
  </si>
  <si>
    <t>彭宏</t>
  </si>
  <si>
    <t>00413</t>
  </si>
  <si>
    <t>信号与系统A（双语）</t>
  </si>
  <si>
    <t>信号与系统 A（双语）-0003#2023-2024-2</t>
  </si>
  <si>
    <t>4.0</t>
  </si>
  <si>
    <t>方路平</t>
  </si>
  <si>
    <t>00013</t>
  </si>
  <si>
    <t>面向对象C++编程A</t>
  </si>
  <si>
    <t>面向对象C++编程 A-0003#2023-2024-2</t>
  </si>
  <si>
    <t>通识课程</t>
  </si>
  <si>
    <t>徐红</t>
  </si>
  <si>
    <t>03442</t>
  </si>
  <si>
    <t>模拟电子技术C</t>
  </si>
  <si>
    <t>模拟电子技术 C-0002#2023-2024-2</t>
  </si>
  <si>
    <t>3.5</t>
  </si>
  <si>
    <t>大类课程</t>
  </si>
  <si>
    <t>王辛刚</t>
  </si>
  <si>
    <t>02361</t>
  </si>
  <si>
    <t>电子技术基础C</t>
  </si>
  <si>
    <t>电子技术基础 C-0004#2023-2024-2</t>
  </si>
  <si>
    <t>光纤通信原理</t>
  </si>
  <si>
    <t>光纤通信原理-0002#2023-2024-2</t>
  </si>
  <si>
    <t>周晓</t>
  </si>
  <si>
    <t>00020</t>
  </si>
  <si>
    <t>数字电路与数字逻辑课程设计</t>
  </si>
  <si>
    <t>数字电路与数字逻辑课程设计-0003#2023-2024-2</t>
  </si>
  <si>
    <t>实践课程</t>
  </si>
  <si>
    <t>贾立新</t>
  </si>
  <si>
    <t>00377</t>
  </si>
  <si>
    <t>模拟电子技术 C-0005#2023-2024-2</t>
  </si>
  <si>
    <t>电子技术基础 C-0002#2023-2024-2</t>
  </si>
  <si>
    <t>数字电路与数字逻辑课程设计-0006#2023-2024-2</t>
  </si>
  <si>
    <t>吴根忠</t>
  </si>
  <si>
    <t>02621</t>
  </si>
  <si>
    <t>电子技术基础 C-0006#2023-2024-2</t>
  </si>
  <si>
    <t>吴涛</t>
  </si>
  <si>
    <t>01574</t>
  </si>
  <si>
    <t>DSP原理及应用</t>
  </si>
  <si>
    <t>DSP原理及应用 B-0001#2023-2024-2</t>
  </si>
  <si>
    <t>周晗昀</t>
  </si>
  <si>
    <t>06179</t>
  </si>
  <si>
    <t>电路原理B</t>
  </si>
  <si>
    <t>电路原理 B-0001#2023-2024-2</t>
  </si>
  <si>
    <t>彭银生</t>
  </si>
  <si>
    <t>04577</t>
  </si>
  <si>
    <t>电子工艺实习</t>
  </si>
  <si>
    <t>电子工艺实习-0013#2023-2024-2</t>
  </si>
  <si>
    <t>电子系统设计-0002#2023-2024-2</t>
  </si>
  <si>
    <t>余佩琼</t>
  </si>
  <si>
    <t>00459</t>
  </si>
  <si>
    <t>电路实验C</t>
  </si>
  <si>
    <t>电路实验C-0002#2023-2024-2</t>
  </si>
  <si>
    <t>实验课程</t>
  </si>
  <si>
    <t>电子技术基础实验A</t>
  </si>
  <si>
    <t>电子技术基础实验 A-0006#2023-2024-2</t>
  </si>
  <si>
    <t>庄婵飞</t>
  </si>
  <si>
    <t>03261</t>
  </si>
  <si>
    <t>电子技术基础实验 A-0001#2023-2024-2</t>
  </si>
  <si>
    <t>戚军</t>
  </si>
  <si>
    <t>04385</t>
  </si>
  <si>
    <t>电气工程基础</t>
  </si>
  <si>
    <t>电气工程基础-0002#2023-2024-2</t>
  </si>
  <si>
    <t>电子技术基础 C-0003#2023-2024-2</t>
  </si>
  <si>
    <t>陆飞</t>
  </si>
  <si>
    <t>03219</t>
  </si>
  <si>
    <t>电子技术基础 C-0007#2023-2024-2</t>
  </si>
  <si>
    <t>魏春</t>
  </si>
  <si>
    <t>05549</t>
  </si>
  <si>
    <t>电机学</t>
  </si>
  <si>
    <t>电机学-0001#2023-2024-2</t>
  </si>
  <si>
    <t>李永强</t>
  </si>
  <si>
    <t>05143</t>
  </si>
  <si>
    <t>强化学习基础</t>
  </si>
  <si>
    <t>强化学习基础-0001#2023-2024-2</t>
  </si>
  <si>
    <t>数字电路与数字逻辑课程设计-0004#2023-2024-2</t>
  </si>
  <si>
    <t>沈英</t>
  </si>
  <si>
    <t>05884</t>
  </si>
  <si>
    <t>信号与系统B(双语)</t>
  </si>
  <si>
    <t>信号与系统 B（双语）-0001#2023-2024-2</t>
  </si>
  <si>
    <t>电磁场与电磁波</t>
  </si>
  <si>
    <t>电磁场与电磁波-0002#2023-2024-2</t>
  </si>
  <si>
    <t>孙哲</t>
  </si>
  <si>
    <t>05770</t>
  </si>
  <si>
    <t>计算机控制技术</t>
  </si>
  <si>
    <t>计算机控制技术 A-0004#2023-2024-2</t>
  </si>
  <si>
    <t>胡映天</t>
  </si>
  <si>
    <t>05737</t>
  </si>
  <si>
    <t>面向对象C++编程 A-0006#2023-2024-2</t>
  </si>
  <si>
    <t>柴婉芳</t>
  </si>
  <si>
    <t>03117</t>
  </si>
  <si>
    <t>模拟电子技术 C-0004#2023-2024-2</t>
  </si>
  <si>
    <t>模拟电子技术B</t>
  </si>
  <si>
    <t>模拟电子技术 B-0001#2023-2024-2</t>
  </si>
  <si>
    <t>电子工艺实习-0007#2023-2024-2</t>
  </si>
  <si>
    <t>电子技术基础 C-0001#2023-2024-2</t>
  </si>
  <si>
    <t>虞妍</t>
  </si>
  <si>
    <t>02400</t>
  </si>
  <si>
    <t>java程序设计</t>
  </si>
  <si>
    <t>Java程序设计-0002#2023-2024-2</t>
  </si>
  <si>
    <t>图像处理与视频分析</t>
  </si>
  <si>
    <t>图像处理与视频分析 A-0001#2023-2024-2</t>
  </si>
  <si>
    <t>冯运琪</t>
  </si>
  <si>
    <t>06277</t>
  </si>
  <si>
    <t>数据分析基础(Python)</t>
  </si>
  <si>
    <t>数据分析基础（Python）-0003#2023-2024-2</t>
  </si>
  <si>
    <t>曹全君</t>
  </si>
  <si>
    <t>04312</t>
  </si>
  <si>
    <t>电工电子技术基础</t>
  </si>
  <si>
    <t>电工电子技术基础 A-0001#2023-2024-2</t>
  </si>
  <si>
    <t>任宏亮</t>
  </si>
  <si>
    <t>04314</t>
  </si>
  <si>
    <t>通信电子线路课程设计</t>
  </si>
  <si>
    <t>通信电子线路课程设计 A-0001#2023-2024-2</t>
  </si>
  <si>
    <t>电子技术基础实验 A-0007#2023-2024-2</t>
  </si>
  <si>
    <t>0.5</t>
  </si>
  <si>
    <t>周守利</t>
  </si>
  <si>
    <t>03943</t>
  </si>
  <si>
    <t>电磁场与电磁波-0001#2023-2024-2</t>
  </si>
  <si>
    <t>欧县华</t>
  </si>
  <si>
    <t>05955</t>
  </si>
  <si>
    <t>单片机原理与实践</t>
  </si>
  <si>
    <t>单片机原理与实践-0005#2023-2024-2</t>
  </si>
  <si>
    <t>数字电路与数字逻辑B</t>
  </si>
  <si>
    <t>数字电路与数字逻辑 B-0001（重修班）#2023-2024-2</t>
  </si>
  <si>
    <r>
      <rPr>
        <sz val="11"/>
        <color theme="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教学工作当量计算时，课程系数K1，K2均为1。</t>
    </r>
    <r>
      <rPr>
        <b/>
        <sz val="11"/>
        <rFont val="宋体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</si>
  <si>
    <t>陈德富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</si>
</sst>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仿宋"/>
      <charset val="134"/>
    </font>
    <font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u/>
      <sz val="18"/>
      <color theme="1"/>
      <name val="方正小标宋简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32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4" borderId="12" applyNumberFormat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3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49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50" fillId="44" borderId="11" applyNumberFormat="0" applyAlignment="0" applyProtection="0">
      <alignment vertical="center"/>
    </xf>
    <xf numFmtId="0" fontId="36" fillId="54" borderId="19" applyNumberFormat="0" applyFont="0" applyAlignment="0" applyProtection="0">
      <alignment vertical="center"/>
    </xf>
    <xf numFmtId="0" fontId="36" fillId="54" borderId="19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6" fontId="8" fillId="0" borderId="0" xfId="0" applyNumberFormat="1" applyFont="1" applyFill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176" fontId="1" fillId="0" borderId="0" xfId="0" applyNumberFormat="1" applyFont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差_Sheet3" xfId="79"/>
    <cellStyle name="常规 2" xfId="80"/>
    <cellStyle name="常规 4" xfId="81"/>
    <cellStyle name="常规 7" xfId="82"/>
    <cellStyle name="常规 8" xfId="83"/>
    <cellStyle name="好 2" xfId="84"/>
    <cellStyle name="好_Sheet3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  <cellStyle name="注释 3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ynologyDrive\&#25945;&#24072;&#20449;&#24687;\&#20010;&#20154;&#27010;&#20917;%2020241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概况"/>
      <sheetName val="Sheet1"/>
      <sheetName val="Sheet2"/>
    </sheetNames>
    <sheetDataSet>
      <sheetData sheetId="0"/>
      <sheetData sheetId="1"/>
      <sheetData sheetId="2">
        <row r="1">
          <cell r="A1" t="str">
            <v>姓名★</v>
          </cell>
          <cell r="B1" t="str">
            <v>职工号★</v>
          </cell>
        </row>
        <row r="2">
          <cell r="A2" t="str">
            <v>方路平</v>
          </cell>
          <cell r="B2" t="str">
            <v>00013</v>
          </cell>
        </row>
        <row r="3">
          <cell r="A3" t="str">
            <v>周晓</v>
          </cell>
          <cell r="B3" t="str">
            <v>00020</v>
          </cell>
        </row>
        <row r="4">
          <cell r="A4" t="str">
            <v>顾红斐</v>
          </cell>
          <cell r="B4" t="str">
            <v>00360</v>
          </cell>
        </row>
        <row r="5">
          <cell r="A5" t="str">
            <v>贾立新</v>
          </cell>
          <cell r="B5" t="str">
            <v>00377</v>
          </cell>
        </row>
        <row r="6">
          <cell r="A6" t="str">
            <v>李章维</v>
          </cell>
          <cell r="B6" t="str">
            <v>00387</v>
          </cell>
        </row>
        <row r="7">
          <cell r="A7" t="str">
            <v>南余荣</v>
          </cell>
          <cell r="B7" t="str">
            <v>00410</v>
          </cell>
        </row>
        <row r="8">
          <cell r="A8" t="str">
            <v>彭宏</v>
          </cell>
          <cell r="B8" t="str">
            <v>00413</v>
          </cell>
        </row>
        <row r="9">
          <cell r="A9" t="str">
            <v>孙惠英</v>
          </cell>
          <cell r="B9" t="str">
            <v>00423</v>
          </cell>
        </row>
        <row r="10">
          <cell r="A10" t="str">
            <v>王晓东</v>
          </cell>
          <cell r="B10" t="str">
            <v>00433</v>
          </cell>
        </row>
        <row r="11">
          <cell r="A11" t="str">
            <v>杨海清</v>
          </cell>
          <cell r="B11" t="str">
            <v>00449</v>
          </cell>
        </row>
        <row r="12">
          <cell r="A12" t="str">
            <v>余佩琼</v>
          </cell>
          <cell r="B12" t="str">
            <v>00459</v>
          </cell>
        </row>
        <row r="13">
          <cell r="A13" t="str">
            <v>俞立</v>
          </cell>
          <cell r="B13" t="str">
            <v>00461</v>
          </cell>
        </row>
        <row r="14">
          <cell r="A14" t="str">
            <v>钟德刚</v>
          </cell>
          <cell r="B14" t="str">
            <v>00475</v>
          </cell>
        </row>
        <row r="15">
          <cell r="A15" t="str">
            <v>黄新敏</v>
          </cell>
          <cell r="B15" t="str">
            <v>00617</v>
          </cell>
        </row>
        <row r="16">
          <cell r="A16" t="str">
            <v>吴涛</v>
          </cell>
          <cell r="B16" t="str">
            <v>01574</v>
          </cell>
        </row>
        <row r="17">
          <cell r="A17" t="str">
            <v>张江鑫</v>
          </cell>
          <cell r="B17" t="str">
            <v>01761</v>
          </cell>
        </row>
        <row r="18">
          <cell r="A18" t="str">
            <v>胡轶</v>
          </cell>
          <cell r="B18" t="str">
            <v>01780</v>
          </cell>
        </row>
        <row r="19">
          <cell r="A19" t="str">
            <v>王辛刚</v>
          </cell>
          <cell r="B19" t="str">
            <v>02361</v>
          </cell>
        </row>
        <row r="20">
          <cell r="A20" t="str">
            <v>何熊熊</v>
          </cell>
          <cell r="B20" t="str">
            <v>02378</v>
          </cell>
        </row>
        <row r="21">
          <cell r="A21" t="str">
            <v>虞妍</v>
          </cell>
          <cell r="B21" t="str">
            <v>02400</v>
          </cell>
        </row>
        <row r="22">
          <cell r="A22" t="str">
            <v>吴哲夫</v>
          </cell>
          <cell r="B22" t="str">
            <v>02403</v>
          </cell>
        </row>
        <row r="23">
          <cell r="A23" t="str">
            <v>余凌</v>
          </cell>
          <cell r="B23" t="str">
            <v>02415</v>
          </cell>
        </row>
        <row r="24">
          <cell r="A24" t="str">
            <v>吴根忠</v>
          </cell>
          <cell r="B24" t="str">
            <v>02621</v>
          </cell>
        </row>
        <row r="25">
          <cell r="A25" t="str">
            <v>朱健军</v>
          </cell>
          <cell r="B25" t="str">
            <v>02639</v>
          </cell>
        </row>
        <row r="26">
          <cell r="A26" t="str">
            <v>张霓</v>
          </cell>
          <cell r="B26" t="str">
            <v>02939</v>
          </cell>
        </row>
        <row r="27">
          <cell r="A27" t="str">
            <v>戴光麟</v>
          </cell>
          <cell r="B27" t="str">
            <v>03019</v>
          </cell>
        </row>
        <row r="28">
          <cell r="A28" t="str">
            <v>徐建明</v>
          </cell>
          <cell r="B28" t="str">
            <v>03110</v>
          </cell>
        </row>
        <row r="29">
          <cell r="A29" t="str">
            <v>柴婉芳</v>
          </cell>
          <cell r="B29" t="str">
            <v>03117</v>
          </cell>
        </row>
        <row r="30">
          <cell r="A30" t="str">
            <v>翁国庆</v>
          </cell>
          <cell r="B30" t="str">
            <v>03181</v>
          </cell>
        </row>
        <row r="31">
          <cell r="A31" t="str">
            <v>顾勤龙</v>
          </cell>
          <cell r="B31" t="str">
            <v>03190</v>
          </cell>
        </row>
        <row r="32">
          <cell r="A32" t="str">
            <v>王宪保</v>
          </cell>
          <cell r="B32" t="str">
            <v>03200</v>
          </cell>
        </row>
        <row r="33">
          <cell r="A33" t="str">
            <v>陆飞</v>
          </cell>
          <cell r="B33" t="str">
            <v>03219</v>
          </cell>
        </row>
        <row r="34">
          <cell r="A34" t="str">
            <v>罗晓琴</v>
          </cell>
          <cell r="B34" t="str">
            <v>03229</v>
          </cell>
        </row>
        <row r="35">
          <cell r="A35" t="str">
            <v>庄婵飞</v>
          </cell>
          <cell r="B35" t="str">
            <v>03261</v>
          </cell>
        </row>
        <row r="36">
          <cell r="A36" t="str">
            <v>周文委</v>
          </cell>
          <cell r="B36" t="str">
            <v>03302</v>
          </cell>
        </row>
        <row r="37">
          <cell r="A37" t="str">
            <v>汤健彬</v>
          </cell>
          <cell r="B37" t="str">
            <v>03364</v>
          </cell>
        </row>
        <row r="38">
          <cell r="A38" t="str">
            <v>杨俊洁</v>
          </cell>
          <cell r="B38" t="str">
            <v>03400</v>
          </cell>
        </row>
        <row r="39">
          <cell r="A39" t="str">
            <v>徐红</v>
          </cell>
          <cell r="B39" t="str">
            <v>03442</v>
          </cell>
        </row>
        <row r="40">
          <cell r="A40" t="str">
            <v>朱华</v>
          </cell>
          <cell r="B40" t="str">
            <v>03518</v>
          </cell>
        </row>
        <row r="41">
          <cell r="A41" t="str">
            <v>汤丽平</v>
          </cell>
          <cell r="B41" t="str">
            <v>03563</v>
          </cell>
        </row>
        <row r="42">
          <cell r="A42" t="str">
            <v>张贵军</v>
          </cell>
          <cell r="B42" t="str">
            <v>03606</v>
          </cell>
        </row>
        <row r="43">
          <cell r="A43" t="str">
            <v>郭淑琴</v>
          </cell>
          <cell r="B43" t="str">
            <v>03661</v>
          </cell>
        </row>
        <row r="44">
          <cell r="A44" t="str">
            <v>张有兵</v>
          </cell>
          <cell r="B44" t="str">
            <v>03787</v>
          </cell>
        </row>
        <row r="45">
          <cell r="A45" t="str">
            <v>仇翔</v>
          </cell>
          <cell r="B45" t="str">
            <v>03878</v>
          </cell>
        </row>
        <row r="46">
          <cell r="A46" t="str">
            <v>陶进</v>
          </cell>
          <cell r="B46" t="str">
            <v>03899</v>
          </cell>
        </row>
        <row r="47">
          <cell r="A47" t="str">
            <v>周守利</v>
          </cell>
          <cell r="B47" t="str">
            <v>03943</v>
          </cell>
        </row>
        <row r="48">
          <cell r="A48" t="str">
            <v>欧林林</v>
          </cell>
          <cell r="B48" t="str">
            <v>03977</v>
          </cell>
        </row>
        <row r="49">
          <cell r="A49" t="str">
            <v>董辉</v>
          </cell>
          <cell r="B49" t="str">
            <v>04168</v>
          </cell>
        </row>
        <row r="50">
          <cell r="A50" t="str">
            <v>施朝霞</v>
          </cell>
          <cell r="B50" t="str">
            <v>04227</v>
          </cell>
        </row>
        <row r="51">
          <cell r="A51" t="str">
            <v>何德峰</v>
          </cell>
          <cell r="B51" t="str">
            <v>04242</v>
          </cell>
        </row>
        <row r="52">
          <cell r="A52" t="str">
            <v>赵城</v>
          </cell>
          <cell r="B52" t="str">
            <v>04269</v>
          </cell>
        </row>
        <row r="53">
          <cell r="A53" t="str">
            <v>宋秀兰</v>
          </cell>
          <cell r="B53" t="str">
            <v>04302</v>
          </cell>
        </row>
        <row r="54">
          <cell r="A54" t="str">
            <v>曹全君</v>
          </cell>
          <cell r="B54" t="str">
            <v>04312</v>
          </cell>
        </row>
        <row r="55">
          <cell r="A55" t="str">
            <v>任宏亮</v>
          </cell>
          <cell r="B55" t="str">
            <v>04314</v>
          </cell>
        </row>
        <row r="56">
          <cell r="A56" t="str">
            <v>郑雅羽</v>
          </cell>
          <cell r="B56" t="str">
            <v>04329</v>
          </cell>
        </row>
        <row r="57">
          <cell r="A57" t="str">
            <v>顾东袁</v>
          </cell>
          <cell r="B57" t="str">
            <v>04348</v>
          </cell>
        </row>
        <row r="58">
          <cell r="A58" t="str">
            <v>黄飞腾</v>
          </cell>
          <cell r="B58" t="str">
            <v>04349</v>
          </cell>
        </row>
        <row r="59">
          <cell r="A59" t="str">
            <v>仲国民</v>
          </cell>
          <cell r="B59" t="str">
            <v>04383</v>
          </cell>
        </row>
        <row r="60">
          <cell r="A60" t="str">
            <v>戚军</v>
          </cell>
          <cell r="B60" t="str">
            <v>04385</v>
          </cell>
        </row>
        <row r="61">
          <cell r="A61" t="str">
            <v>滕游</v>
          </cell>
          <cell r="B61" t="str">
            <v>04404</v>
          </cell>
        </row>
        <row r="62">
          <cell r="A62" t="str">
            <v>褚衍清</v>
          </cell>
          <cell r="B62" t="str">
            <v>04409</v>
          </cell>
        </row>
        <row r="63">
          <cell r="A63" t="str">
            <v>付明磊</v>
          </cell>
          <cell r="B63" t="str">
            <v>04545</v>
          </cell>
        </row>
        <row r="64">
          <cell r="A64" t="str">
            <v>张文安</v>
          </cell>
          <cell r="B64" t="str">
            <v>04546</v>
          </cell>
        </row>
        <row r="65">
          <cell r="A65" t="str">
            <v>邢科新</v>
          </cell>
          <cell r="B65" t="str">
            <v>04563</v>
          </cell>
        </row>
        <row r="66">
          <cell r="A66" t="str">
            <v>彭银生</v>
          </cell>
          <cell r="B66" t="str">
            <v>04577</v>
          </cell>
        </row>
        <row r="67">
          <cell r="A67" t="str">
            <v>李志中</v>
          </cell>
          <cell r="B67" t="str">
            <v>04638</v>
          </cell>
        </row>
        <row r="68">
          <cell r="A68" t="str">
            <v>倪洪杰</v>
          </cell>
          <cell r="B68" t="str">
            <v>04645</v>
          </cell>
        </row>
        <row r="69">
          <cell r="A69" t="str">
            <v>朱威</v>
          </cell>
          <cell r="B69" t="str">
            <v>04654</v>
          </cell>
        </row>
        <row r="70">
          <cell r="A70" t="str">
            <v>钱丽萍</v>
          </cell>
          <cell r="B70" t="str">
            <v>04739</v>
          </cell>
        </row>
        <row r="71">
          <cell r="A71" t="str">
            <v>陈伟锋</v>
          </cell>
          <cell r="B71" t="str">
            <v>04757</v>
          </cell>
        </row>
        <row r="72">
          <cell r="A72" t="str">
            <v>李胜</v>
          </cell>
          <cell r="B72" t="str">
            <v>04785</v>
          </cell>
        </row>
        <row r="73">
          <cell r="A73" t="str">
            <v>禹鑫燚</v>
          </cell>
          <cell r="B73" t="str">
            <v>04794</v>
          </cell>
        </row>
        <row r="74">
          <cell r="A74" t="str">
            <v>陈强</v>
          </cell>
          <cell r="B74" t="str">
            <v>04808</v>
          </cell>
        </row>
        <row r="75">
          <cell r="A75" t="str">
            <v>陈德富</v>
          </cell>
          <cell r="B75" t="str">
            <v>04811</v>
          </cell>
        </row>
        <row r="76">
          <cell r="A76" t="str">
            <v>卢为党</v>
          </cell>
          <cell r="B76" t="str">
            <v>04814</v>
          </cell>
        </row>
        <row r="77">
          <cell r="A77" t="str">
            <v>杨细银</v>
          </cell>
          <cell r="B77" t="str">
            <v>04858</v>
          </cell>
        </row>
        <row r="78">
          <cell r="A78" t="str">
            <v>戴莹</v>
          </cell>
          <cell r="B78" t="str">
            <v>04861</v>
          </cell>
        </row>
        <row r="79">
          <cell r="A79" t="str">
            <v>冯宇</v>
          </cell>
          <cell r="B79" t="str">
            <v>04905</v>
          </cell>
        </row>
        <row r="80">
          <cell r="A80" t="str">
            <v>谢路耀</v>
          </cell>
          <cell r="B80" t="str">
            <v>04906</v>
          </cell>
        </row>
        <row r="81">
          <cell r="A81" t="str">
            <v>张丹</v>
          </cell>
          <cell r="B81" t="str">
            <v>04913</v>
          </cell>
        </row>
        <row r="82">
          <cell r="A82" t="str">
            <v>吴丽丽</v>
          </cell>
          <cell r="B82" t="str">
            <v>05013</v>
          </cell>
        </row>
        <row r="83">
          <cell r="A83" t="str">
            <v>潘清</v>
          </cell>
          <cell r="B83" t="str">
            <v>05018</v>
          </cell>
        </row>
        <row r="84">
          <cell r="A84" t="str">
            <v>尚群立</v>
          </cell>
          <cell r="B84" t="str">
            <v>05028</v>
          </cell>
        </row>
        <row r="85">
          <cell r="A85" t="str">
            <v>刘安东</v>
          </cell>
          <cell r="B85" t="str">
            <v>05071</v>
          </cell>
        </row>
        <row r="86">
          <cell r="A86" t="str">
            <v>章杭科</v>
          </cell>
          <cell r="B86" t="str">
            <v>05110</v>
          </cell>
        </row>
        <row r="87">
          <cell r="A87" t="str">
            <v>李永强</v>
          </cell>
          <cell r="B87" t="str">
            <v>05143</v>
          </cell>
        </row>
        <row r="88">
          <cell r="A88" t="str">
            <v>张昱</v>
          </cell>
          <cell r="B88" t="str">
            <v>05255</v>
          </cell>
        </row>
        <row r="89">
          <cell r="A89" t="str">
            <v>尹姝</v>
          </cell>
          <cell r="B89" t="str">
            <v>05317</v>
          </cell>
        </row>
        <row r="90">
          <cell r="A90" t="str">
            <v>龚树凤</v>
          </cell>
          <cell r="B90" t="str">
            <v>05354</v>
          </cell>
        </row>
        <row r="91">
          <cell r="A91" t="str">
            <v>周丹</v>
          </cell>
          <cell r="B91" t="str">
            <v>05409</v>
          </cell>
        </row>
        <row r="92">
          <cell r="A92" t="str">
            <v>吴春</v>
          </cell>
          <cell r="B92" t="str">
            <v>05410</v>
          </cell>
        </row>
        <row r="93">
          <cell r="A93" t="str">
            <v>王军晓</v>
          </cell>
          <cell r="B93" t="str">
            <v>05521</v>
          </cell>
        </row>
        <row r="94">
          <cell r="A94" t="str">
            <v>郭方洪</v>
          </cell>
          <cell r="B94" t="str">
            <v>05587</v>
          </cell>
        </row>
        <row r="95">
          <cell r="A95" t="str">
            <v>陈博</v>
          </cell>
          <cell r="B95" t="str">
            <v>05596</v>
          </cell>
        </row>
        <row r="96">
          <cell r="A96" t="str">
            <v>史秀纺</v>
          </cell>
          <cell r="B96" t="str">
            <v>05642</v>
          </cell>
        </row>
        <row r="97">
          <cell r="A97" t="str">
            <v>韩会梅</v>
          </cell>
          <cell r="B97" t="str">
            <v>05724</v>
          </cell>
        </row>
        <row r="98">
          <cell r="A98" t="str">
            <v>胡映天</v>
          </cell>
          <cell r="B98" t="str">
            <v>05737</v>
          </cell>
        </row>
        <row r="99">
          <cell r="A99" t="str">
            <v>黄国兴</v>
          </cell>
          <cell r="B99" t="str">
            <v>05745</v>
          </cell>
        </row>
        <row r="100">
          <cell r="A100" t="str">
            <v>孙哲</v>
          </cell>
          <cell r="B100" t="str">
            <v>05770</v>
          </cell>
        </row>
        <row r="101">
          <cell r="A101" t="str">
            <v>冯昌森</v>
          </cell>
          <cell r="B101" t="str">
            <v>05772</v>
          </cell>
        </row>
        <row r="102">
          <cell r="A102" t="str">
            <v>杨旭升</v>
          </cell>
          <cell r="B102" t="str">
            <v>05809</v>
          </cell>
        </row>
        <row r="103">
          <cell r="A103" t="str">
            <v>王力成</v>
          </cell>
          <cell r="B103" t="str">
            <v>05819</v>
          </cell>
        </row>
        <row r="104">
          <cell r="A104" t="str">
            <v>陈赞</v>
          </cell>
          <cell r="B104" t="str">
            <v>05827</v>
          </cell>
        </row>
        <row r="105">
          <cell r="A105" t="str">
            <v>郑欢</v>
          </cell>
          <cell r="B105" t="str">
            <v>05863</v>
          </cell>
        </row>
        <row r="106">
          <cell r="A106" t="str">
            <v>沈英</v>
          </cell>
          <cell r="B106" t="str">
            <v>05884</v>
          </cell>
        </row>
        <row r="107">
          <cell r="A107" t="str">
            <v>欧县华</v>
          </cell>
          <cell r="B107" t="str">
            <v>05955</v>
          </cell>
        </row>
        <row r="108">
          <cell r="A108" t="str">
            <v>徐禺昕</v>
          </cell>
          <cell r="B108" t="str">
            <v>05960</v>
          </cell>
        </row>
        <row r="109">
          <cell r="A109" t="str">
            <v>李岩</v>
          </cell>
          <cell r="B109" t="str">
            <v>06056</v>
          </cell>
        </row>
        <row r="110">
          <cell r="A110" t="str">
            <v>周叶剑</v>
          </cell>
          <cell r="B110" t="str">
            <v>06083</v>
          </cell>
        </row>
        <row r="111">
          <cell r="A111" t="str">
            <v>项圣</v>
          </cell>
          <cell r="B111" t="str">
            <v>06136</v>
          </cell>
        </row>
        <row r="112">
          <cell r="A112" t="str">
            <v>滕陈源</v>
          </cell>
          <cell r="B112" t="str">
            <v>06169</v>
          </cell>
        </row>
        <row r="113">
          <cell r="A113" t="str">
            <v>周利波</v>
          </cell>
          <cell r="B113" t="str">
            <v>06171</v>
          </cell>
        </row>
        <row r="114">
          <cell r="A114" t="str">
            <v>贾奕明</v>
          </cell>
          <cell r="B114" t="str">
            <v>06172</v>
          </cell>
        </row>
        <row r="115">
          <cell r="A115" t="str">
            <v>周晗昀</v>
          </cell>
          <cell r="B115" t="str">
            <v>06179</v>
          </cell>
        </row>
        <row r="116">
          <cell r="A116" t="str">
            <v>李思思</v>
          </cell>
          <cell r="B116" t="str">
            <v>06190</v>
          </cell>
        </row>
        <row r="117">
          <cell r="A117" t="str">
            <v>魏岩</v>
          </cell>
          <cell r="B117" t="str">
            <v>06230</v>
          </cell>
        </row>
        <row r="118">
          <cell r="A118" t="str">
            <v>冯运琪</v>
          </cell>
          <cell r="B118" t="str">
            <v>06277</v>
          </cell>
        </row>
        <row r="119">
          <cell r="A119" t="str">
            <v>穆建彬</v>
          </cell>
          <cell r="B119" t="str">
            <v>06294</v>
          </cell>
        </row>
        <row r="120">
          <cell r="A120" t="str">
            <v>王秀丽</v>
          </cell>
          <cell r="B120" t="str">
            <v>06295</v>
          </cell>
        </row>
        <row r="121">
          <cell r="A121" t="str">
            <v>毛苑</v>
          </cell>
          <cell r="B121" t="str">
            <v>06311</v>
          </cell>
        </row>
        <row r="122">
          <cell r="A122" t="str">
            <v>周晓根</v>
          </cell>
          <cell r="B122" t="str">
            <v>06319</v>
          </cell>
        </row>
        <row r="123">
          <cell r="A123" t="str">
            <v>张佳峰</v>
          </cell>
          <cell r="B123" t="str">
            <v>06373</v>
          </cell>
        </row>
        <row r="124">
          <cell r="A124" t="str">
            <v>倪维铭</v>
          </cell>
          <cell r="B124" t="str">
            <v>06375</v>
          </cell>
        </row>
        <row r="125">
          <cell r="A125" t="str">
            <v>吴静静</v>
          </cell>
          <cell r="B125" t="str">
            <v>06392</v>
          </cell>
        </row>
        <row r="126">
          <cell r="A126" t="str">
            <v>张清清</v>
          </cell>
          <cell r="B126" t="str">
            <v>06418</v>
          </cell>
        </row>
        <row r="127">
          <cell r="A127" t="str">
            <v>王浙明</v>
          </cell>
          <cell r="B127" t="str">
            <v>06425</v>
          </cell>
        </row>
        <row r="128">
          <cell r="A128" t="str">
            <v>吴梦如</v>
          </cell>
          <cell r="B128" t="str">
            <v>06426</v>
          </cell>
        </row>
        <row r="129">
          <cell r="A129" t="str">
            <v>吴祥</v>
          </cell>
          <cell r="B129" t="str">
            <v>06460</v>
          </cell>
        </row>
        <row r="130">
          <cell r="A130" t="str">
            <v>崔佳楠</v>
          </cell>
          <cell r="B130" t="str">
            <v>06466</v>
          </cell>
        </row>
        <row r="131">
          <cell r="A131" t="str">
            <v>吴旻诚</v>
          </cell>
          <cell r="B131" t="str">
            <v>06475</v>
          </cell>
        </row>
        <row r="132">
          <cell r="A132" t="str">
            <v>姜倩茹</v>
          </cell>
          <cell r="B132" t="str">
            <v>06500</v>
          </cell>
        </row>
        <row r="133">
          <cell r="A133" t="str">
            <v>方睿鸽</v>
          </cell>
          <cell r="B133" t="str">
            <v>06510</v>
          </cell>
        </row>
        <row r="134">
          <cell r="A134" t="str">
            <v>朱益明</v>
          </cell>
          <cell r="B134" t="str">
            <v>06525</v>
          </cell>
        </row>
        <row r="135">
          <cell r="A135" t="str">
            <v>黄昌增</v>
          </cell>
          <cell r="B135" t="str">
            <v>06527</v>
          </cell>
        </row>
        <row r="136">
          <cell r="A136" t="str">
            <v>陈铭</v>
          </cell>
          <cell r="B136" t="str">
            <v>06563</v>
          </cell>
        </row>
        <row r="137">
          <cell r="A137" t="str">
            <v>李涛</v>
          </cell>
          <cell r="B137" t="str">
            <v>06565</v>
          </cell>
        </row>
        <row r="138">
          <cell r="A138" t="str">
            <v>王建征</v>
          </cell>
          <cell r="B138" t="str">
            <v>06569</v>
          </cell>
        </row>
        <row r="139">
          <cell r="A139" t="str">
            <v>刘世超</v>
          </cell>
          <cell r="B139" t="str">
            <v>06592</v>
          </cell>
        </row>
        <row r="140">
          <cell r="A140" t="str">
            <v>孙超</v>
          </cell>
          <cell r="B140" t="str">
            <v>06606</v>
          </cell>
        </row>
        <row r="141">
          <cell r="A141" t="str">
            <v>吴麒</v>
          </cell>
          <cell r="B141" t="str">
            <v>06607</v>
          </cell>
        </row>
        <row r="142">
          <cell r="A142" t="str">
            <v>杨光辉</v>
          </cell>
          <cell r="B142" t="str">
            <v>06618</v>
          </cell>
        </row>
        <row r="143">
          <cell r="A143" t="str">
            <v>李可晗</v>
          </cell>
          <cell r="B143" t="str">
            <v>06646</v>
          </cell>
        </row>
        <row r="144">
          <cell r="A144" t="str">
            <v>亚立峰</v>
          </cell>
          <cell r="B144" t="str">
            <v>06675</v>
          </cell>
        </row>
        <row r="145">
          <cell r="A145" t="str">
            <v>项韶</v>
          </cell>
          <cell r="B145" t="str">
            <v>06685</v>
          </cell>
        </row>
        <row r="146">
          <cell r="A146" t="str">
            <v>梁定坤</v>
          </cell>
          <cell r="B146" t="str">
            <v>06694</v>
          </cell>
        </row>
        <row r="147">
          <cell r="A147" t="str">
            <v>王国烽</v>
          </cell>
          <cell r="B147" t="str">
            <v>06701</v>
          </cell>
        </row>
        <row r="148">
          <cell r="A148" t="str">
            <v>巩师洋</v>
          </cell>
          <cell r="B148" t="str">
            <v>1824001</v>
          </cell>
        </row>
        <row r="149">
          <cell r="A149" t="str">
            <v>王静文</v>
          </cell>
          <cell r="B149" t="str">
            <v>2372118</v>
          </cell>
        </row>
        <row r="150">
          <cell r="A150" t="str">
            <v>王如生</v>
          </cell>
          <cell r="B150" t="str">
            <v>2382289</v>
          </cell>
        </row>
        <row r="151">
          <cell r="A151" t="str">
            <v>杨望卓</v>
          </cell>
          <cell r="B151" t="str">
            <v>2382290</v>
          </cell>
        </row>
        <row r="152">
          <cell r="A152" t="str">
            <v>叶泽华</v>
          </cell>
          <cell r="B152" t="str">
            <v>2384233</v>
          </cell>
        </row>
        <row r="153">
          <cell r="A153" t="str">
            <v>成云</v>
          </cell>
          <cell r="B153" t="str">
            <v>2388465</v>
          </cell>
        </row>
        <row r="154">
          <cell r="A154" t="str">
            <v>徐晨辉</v>
          </cell>
          <cell r="B154" t="str">
            <v>2394918</v>
          </cell>
        </row>
        <row r="155">
          <cell r="A155" t="str">
            <v>梁盛辉</v>
          </cell>
          <cell r="B155" t="str">
            <v>A118023</v>
          </cell>
        </row>
        <row r="156">
          <cell r="A156" t="str">
            <v>王琦慧</v>
          </cell>
          <cell r="B156" t="str">
            <v>A223007</v>
          </cell>
        </row>
        <row r="157">
          <cell r="A157" t="str">
            <v>黄嘤平</v>
          </cell>
          <cell r="B157" t="str">
            <v>B218051</v>
          </cell>
        </row>
        <row r="158">
          <cell r="A158" t="str">
            <v>叶宝娣</v>
          </cell>
          <cell r="B158" t="str">
            <v>B222029</v>
          </cell>
        </row>
        <row r="159">
          <cell r="A159" t="str">
            <v>范越嘉</v>
          </cell>
          <cell r="B159" t="str">
            <v>B222048</v>
          </cell>
        </row>
        <row r="160">
          <cell r="A160" t="str">
            <v>费轶亚</v>
          </cell>
          <cell r="B160" t="str">
            <v>B222051</v>
          </cell>
        </row>
        <row r="161">
          <cell r="A161" t="str">
            <v>王喜凤</v>
          </cell>
          <cell r="B161" t="str">
            <v>B223010</v>
          </cell>
        </row>
        <row r="162">
          <cell r="A162" t="str">
            <v>王小娟</v>
          </cell>
          <cell r="B162" t="str">
            <v>B223031</v>
          </cell>
        </row>
        <row r="163">
          <cell r="A163" t="str">
            <v>李同祥</v>
          </cell>
          <cell r="B163" t="str">
            <v>P293522</v>
          </cell>
        </row>
        <row r="164">
          <cell r="A164" t="str">
            <v>王国烽</v>
          </cell>
          <cell r="B164" t="str">
            <v>P295648</v>
          </cell>
        </row>
        <row r="165">
          <cell r="A165" t="str">
            <v>胡佛</v>
          </cell>
          <cell r="B165" t="str">
            <v>P308605</v>
          </cell>
        </row>
        <row r="166">
          <cell r="A166" t="str">
            <v>管俊轶</v>
          </cell>
          <cell r="B166" t="str">
            <v>P311558</v>
          </cell>
        </row>
        <row r="167">
          <cell r="A167" t="str">
            <v>曾庆润</v>
          </cell>
          <cell r="B167" t="str">
            <v>P312050</v>
          </cell>
        </row>
        <row r="168">
          <cell r="A168" t="str">
            <v>AGYEMANG PAUL</v>
          </cell>
          <cell r="B168" t="str">
            <v>P312932</v>
          </cell>
        </row>
        <row r="169">
          <cell r="A169" t="str">
            <v>Anjum Zeeshan</v>
          </cell>
          <cell r="B169" t="str">
            <v>P320509</v>
          </cell>
        </row>
        <row r="170">
          <cell r="A170" t="str">
            <v>何建忠</v>
          </cell>
          <cell r="B170" t="str">
            <v>P322292</v>
          </cell>
        </row>
        <row r="171">
          <cell r="A171" t="str">
            <v>邹超</v>
          </cell>
          <cell r="B171" t="str">
            <v>P331752</v>
          </cell>
        </row>
        <row r="172">
          <cell r="A172" t="str">
            <v>孟海良</v>
          </cell>
          <cell r="B172" t="str">
            <v>P334974</v>
          </cell>
        </row>
        <row r="173">
          <cell r="A173" t="str">
            <v>黄光普</v>
          </cell>
          <cell r="B173" t="str">
            <v>P343362</v>
          </cell>
        </row>
        <row r="174">
          <cell r="A174" t="str">
            <v>胡双翼</v>
          </cell>
          <cell r="B174" t="str">
            <v>P347902</v>
          </cell>
        </row>
        <row r="175">
          <cell r="A175" t="str">
            <v>周京</v>
          </cell>
          <cell r="B175" t="str">
            <v>P348175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60" zoomScaleNormal="60" workbookViewId="0">
      <selection activeCell="N5" sqref="N5"/>
    </sheetView>
  </sheetViews>
  <sheetFormatPr defaultColWidth="9" defaultRowHeight="14.1"/>
  <cols>
    <col min="1" max="1" width="5.25225225225225" customWidth="1"/>
    <col min="2" max="2" width="16.0540540540541" customWidth="1"/>
    <col min="3" max="3" width="14.2522522522523" customWidth="1"/>
    <col min="4" max="4" width="11.5045045045045" style="10" customWidth="1"/>
    <col min="5" max="5" width="10.5315315315315" customWidth="1"/>
    <col min="6" max="6" width="28.7207207207207" customWidth="1"/>
    <col min="7" max="7" width="9.90990990990991" customWidth="1"/>
    <col min="8" max="8" width="45.7117117117117" customWidth="1"/>
    <col min="9" max="10" width="8.36036036036036" style="11" customWidth="1"/>
    <col min="11" max="11" width="6.88288288288288" style="12" customWidth="1"/>
    <col min="12" max="12" width="12.6126126126126" style="12" customWidth="1"/>
    <col min="13" max="13" width="11.5765765765766" style="12" customWidth="1"/>
    <col min="14" max="14" width="11.7117117117117" style="12" customWidth="1"/>
    <col min="15" max="15" width="14.4144144144144" style="13" customWidth="1"/>
    <col min="16" max="16" width="11.3243243243243" style="14" customWidth="1"/>
  </cols>
  <sheetData>
    <row r="1" ht="53" customHeight="1" spans="1:16">
      <c r="A1" s="15" t="s">
        <v>0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24"/>
      <c r="P1" s="15"/>
    </row>
    <row r="2" ht="43" customHeight="1" spans="1:15">
      <c r="A2" s="17" t="s">
        <v>1</v>
      </c>
      <c r="B2" s="18"/>
      <c r="C2" s="18"/>
      <c r="D2" s="19"/>
      <c r="E2" s="18"/>
      <c r="F2" s="18"/>
      <c r="G2" s="18"/>
      <c r="H2" s="18"/>
      <c r="I2" s="25"/>
      <c r="J2" s="25"/>
      <c r="K2" s="25"/>
      <c r="L2" s="25"/>
      <c r="M2" s="25"/>
      <c r="N2" s="25"/>
      <c r="O2" s="26"/>
    </row>
    <row r="3" s="9" customFormat="1" ht="70" customHeight="1" spans="1:16">
      <c r="A3" s="2" t="s">
        <v>2</v>
      </c>
      <c r="B3" s="2" t="s">
        <v>3</v>
      </c>
      <c r="C3" s="2" t="s">
        <v>4</v>
      </c>
      <c r="D3" s="20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7" t="s">
        <v>16</v>
      </c>
      <c r="P3" s="28" t="s">
        <v>17</v>
      </c>
    </row>
    <row r="4" ht="25" customHeight="1" spans="1:16">
      <c r="A4" s="21">
        <v>1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29">
        <v>48</v>
      </c>
      <c r="K4" s="29">
        <v>16</v>
      </c>
      <c r="L4" s="30" t="s">
        <v>26</v>
      </c>
      <c r="M4" s="21" t="s">
        <v>27</v>
      </c>
      <c r="N4" s="21" t="s">
        <v>28</v>
      </c>
      <c r="O4" s="31">
        <f>SUM((K4/30*0.3+0.7)*J4)</f>
        <v>41.28</v>
      </c>
      <c r="P4" s="28">
        <v>1</v>
      </c>
    </row>
    <row r="5" ht="25" customHeight="1" spans="1:16">
      <c r="A5" s="21">
        <v>2</v>
      </c>
      <c r="B5" s="4" t="s">
        <v>18</v>
      </c>
      <c r="C5" s="4" t="s">
        <v>29</v>
      </c>
      <c r="D5" s="4" t="s">
        <v>30</v>
      </c>
      <c r="E5" s="4" t="s">
        <v>21</v>
      </c>
      <c r="F5" s="4" t="s">
        <v>31</v>
      </c>
      <c r="G5" s="4" t="s">
        <v>23</v>
      </c>
      <c r="H5" s="4" t="s">
        <v>32</v>
      </c>
      <c r="I5" s="4" t="s">
        <v>33</v>
      </c>
      <c r="J5" s="29">
        <v>32</v>
      </c>
      <c r="K5" s="29">
        <v>24</v>
      </c>
      <c r="L5" s="30" t="s">
        <v>26</v>
      </c>
      <c r="M5" s="21" t="s">
        <v>27</v>
      </c>
      <c r="N5" s="21" t="s">
        <v>28</v>
      </c>
      <c r="O5" s="31">
        <f t="shared" ref="O5:O12" si="0">SUM((K5/30*0.3+0.7)*J5)</f>
        <v>30.08</v>
      </c>
      <c r="P5" s="28">
        <v>2</v>
      </c>
    </row>
    <row r="6" ht="25" customHeight="1" spans="1:16">
      <c r="A6" s="21">
        <v>3</v>
      </c>
      <c r="B6" s="4" t="s">
        <v>18</v>
      </c>
      <c r="C6" s="4" t="s">
        <v>34</v>
      </c>
      <c r="D6" s="4" t="s">
        <v>35</v>
      </c>
      <c r="E6" s="4" t="s">
        <v>36</v>
      </c>
      <c r="F6" s="4" t="s">
        <v>37</v>
      </c>
      <c r="G6" s="4" t="s">
        <v>23</v>
      </c>
      <c r="H6" s="4" t="s">
        <v>38</v>
      </c>
      <c r="I6" s="4" t="s">
        <v>25</v>
      </c>
      <c r="J6" s="29">
        <v>48</v>
      </c>
      <c r="K6" s="29">
        <v>13</v>
      </c>
      <c r="L6" s="30" t="s">
        <v>26</v>
      </c>
      <c r="M6" s="21" t="s">
        <v>27</v>
      </c>
      <c r="N6" s="21" t="s">
        <v>28</v>
      </c>
      <c r="O6" s="31">
        <f t="shared" si="0"/>
        <v>39.84</v>
      </c>
      <c r="P6" s="28">
        <v>3</v>
      </c>
    </row>
    <row r="7" ht="25" customHeight="1" spans="1:16">
      <c r="A7" s="21">
        <v>4</v>
      </c>
      <c r="B7" s="4" t="s">
        <v>18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23</v>
      </c>
      <c r="H7" s="4" t="s">
        <v>43</v>
      </c>
      <c r="I7" s="4" t="s">
        <v>25</v>
      </c>
      <c r="J7" s="29">
        <v>48</v>
      </c>
      <c r="K7" s="29">
        <v>85</v>
      </c>
      <c r="L7" s="30" t="s">
        <v>26</v>
      </c>
      <c r="M7" s="21" t="s">
        <v>27</v>
      </c>
      <c r="N7" s="21" t="s">
        <v>44</v>
      </c>
      <c r="O7" s="31">
        <f t="shared" si="0"/>
        <v>74.4</v>
      </c>
      <c r="P7" s="28">
        <v>4</v>
      </c>
    </row>
    <row r="8" ht="25" customHeight="1" spans="1:16">
      <c r="A8" s="21">
        <v>5</v>
      </c>
      <c r="B8" s="4" t="s">
        <v>18</v>
      </c>
      <c r="C8" s="4" t="s">
        <v>45</v>
      </c>
      <c r="D8" s="4" t="s">
        <v>46</v>
      </c>
      <c r="E8" s="4" t="s">
        <v>21</v>
      </c>
      <c r="F8" s="4" t="s">
        <v>47</v>
      </c>
      <c r="G8" s="4" t="s">
        <v>23</v>
      </c>
      <c r="H8" s="4" t="s">
        <v>48</v>
      </c>
      <c r="I8" s="4" t="s">
        <v>49</v>
      </c>
      <c r="J8" s="29">
        <v>64</v>
      </c>
      <c r="K8" s="29">
        <v>63</v>
      </c>
      <c r="L8" s="30" t="s">
        <v>26</v>
      </c>
      <c r="M8" s="21" t="s">
        <v>27</v>
      </c>
      <c r="N8" s="21" t="s">
        <v>44</v>
      </c>
      <c r="O8" s="31">
        <f t="shared" si="0"/>
        <v>85.12</v>
      </c>
      <c r="P8" s="28">
        <v>5</v>
      </c>
    </row>
    <row r="9" ht="25" customHeight="1" spans="1:16">
      <c r="A9" s="21">
        <v>6</v>
      </c>
      <c r="B9" s="4" t="s">
        <v>18</v>
      </c>
      <c r="C9" s="4" t="s">
        <v>50</v>
      </c>
      <c r="D9" s="4" t="s">
        <v>51</v>
      </c>
      <c r="E9" s="4" t="s">
        <v>41</v>
      </c>
      <c r="F9" s="4" t="s">
        <v>52</v>
      </c>
      <c r="G9" s="4" t="s">
        <v>23</v>
      </c>
      <c r="H9" s="4" t="s">
        <v>53</v>
      </c>
      <c r="I9" s="4" t="s">
        <v>25</v>
      </c>
      <c r="J9" s="29">
        <v>48</v>
      </c>
      <c r="K9" s="29">
        <v>48</v>
      </c>
      <c r="L9" s="30" t="s">
        <v>26</v>
      </c>
      <c r="M9" s="21" t="s">
        <v>54</v>
      </c>
      <c r="N9" s="21" t="s">
        <v>44</v>
      </c>
      <c r="O9" s="31">
        <f t="shared" si="0"/>
        <v>56.64</v>
      </c>
      <c r="P9" s="28">
        <v>6</v>
      </c>
    </row>
    <row r="10" ht="25" customHeight="1" spans="1:16">
      <c r="A10" s="21">
        <v>7</v>
      </c>
      <c r="B10" s="4" t="s">
        <v>18</v>
      </c>
      <c r="C10" s="4" t="s">
        <v>55</v>
      </c>
      <c r="D10" s="4" t="s">
        <v>56</v>
      </c>
      <c r="E10" s="4" t="s">
        <v>36</v>
      </c>
      <c r="F10" s="4" t="s">
        <v>57</v>
      </c>
      <c r="G10" s="4" t="s">
        <v>23</v>
      </c>
      <c r="H10" s="4" t="s">
        <v>58</v>
      </c>
      <c r="I10" s="4" t="s">
        <v>59</v>
      </c>
      <c r="J10" s="29">
        <v>56</v>
      </c>
      <c r="K10" s="29">
        <v>69</v>
      </c>
      <c r="L10" s="30" t="s">
        <v>26</v>
      </c>
      <c r="M10" s="21" t="s">
        <v>60</v>
      </c>
      <c r="N10" s="21" t="s">
        <v>44</v>
      </c>
      <c r="O10" s="31">
        <f t="shared" si="0"/>
        <v>77.84</v>
      </c>
      <c r="P10" s="28">
        <v>7</v>
      </c>
    </row>
    <row r="11" ht="25" customHeight="1" spans="1:16">
      <c r="A11" s="21">
        <v>8</v>
      </c>
      <c r="B11" s="4" t="s">
        <v>18</v>
      </c>
      <c r="C11" s="4" t="s">
        <v>61</v>
      </c>
      <c r="D11" s="4" t="s">
        <v>62</v>
      </c>
      <c r="E11" s="4" t="s">
        <v>21</v>
      </c>
      <c r="F11" s="4" t="s">
        <v>63</v>
      </c>
      <c r="G11" s="4" t="s">
        <v>23</v>
      </c>
      <c r="H11" s="4" t="s">
        <v>64</v>
      </c>
      <c r="I11" s="4" t="s">
        <v>25</v>
      </c>
      <c r="J11" s="29">
        <v>48</v>
      </c>
      <c r="K11" s="29">
        <v>73</v>
      </c>
      <c r="L11" s="30" t="s">
        <v>26</v>
      </c>
      <c r="M11" s="21" t="s">
        <v>60</v>
      </c>
      <c r="N11" s="21" t="s">
        <v>44</v>
      </c>
      <c r="O11" s="31">
        <f t="shared" si="0"/>
        <v>68.64</v>
      </c>
      <c r="P11" s="28">
        <v>8</v>
      </c>
    </row>
    <row r="12" ht="25" customHeight="1" spans="1:16">
      <c r="A12" s="21">
        <v>9</v>
      </c>
      <c r="B12" s="4" t="s">
        <v>18</v>
      </c>
      <c r="C12" s="4" t="s">
        <v>34</v>
      </c>
      <c r="D12" s="4" t="s">
        <v>35</v>
      </c>
      <c r="E12" s="4" t="s">
        <v>36</v>
      </c>
      <c r="F12" s="4" t="s">
        <v>65</v>
      </c>
      <c r="G12" s="4" t="s">
        <v>23</v>
      </c>
      <c r="H12" s="4" t="s">
        <v>66</v>
      </c>
      <c r="I12" s="4" t="s">
        <v>59</v>
      </c>
      <c r="J12" s="29">
        <v>56</v>
      </c>
      <c r="K12" s="29">
        <v>66</v>
      </c>
      <c r="L12" s="30" t="s">
        <v>26</v>
      </c>
      <c r="M12" s="21" t="s">
        <v>27</v>
      </c>
      <c r="N12" s="21" t="s">
        <v>28</v>
      </c>
      <c r="O12" s="31">
        <f t="shared" si="0"/>
        <v>76.16</v>
      </c>
      <c r="P12" s="28">
        <v>9</v>
      </c>
    </row>
    <row r="13" ht="25" customHeight="1" spans="1:16">
      <c r="A13" s="21">
        <v>10</v>
      </c>
      <c r="B13" s="4" t="s">
        <v>18</v>
      </c>
      <c r="C13" s="4" t="s">
        <v>67</v>
      </c>
      <c r="D13" s="4" t="s">
        <v>68</v>
      </c>
      <c r="E13" s="4" t="s">
        <v>21</v>
      </c>
      <c r="F13" s="4" t="s">
        <v>69</v>
      </c>
      <c r="G13" s="4" t="s">
        <v>23</v>
      </c>
      <c r="H13" s="4" t="s">
        <v>70</v>
      </c>
      <c r="I13" s="29">
        <v>1</v>
      </c>
      <c r="J13" s="29">
        <v>20</v>
      </c>
      <c r="K13" s="29">
        <v>33</v>
      </c>
      <c r="L13" s="30" t="s">
        <v>71</v>
      </c>
      <c r="M13" s="21" t="s">
        <v>60</v>
      </c>
      <c r="N13" s="21" t="s">
        <v>44</v>
      </c>
      <c r="O13" s="32">
        <f>SUM(K13/30*16*I13*0.8)</f>
        <v>14.08</v>
      </c>
      <c r="P13" s="28">
        <v>10</v>
      </c>
    </row>
    <row r="14" ht="25" customHeight="1" spans="1:16">
      <c r="A14" s="21">
        <v>11</v>
      </c>
      <c r="B14" s="4" t="s">
        <v>18</v>
      </c>
      <c r="C14" s="4" t="s">
        <v>72</v>
      </c>
      <c r="D14" s="4" t="s">
        <v>73</v>
      </c>
      <c r="E14" s="4" t="s">
        <v>41</v>
      </c>
      <c r="F14" s="4" t="s">
        <v>57</v>
      </c>
      <c r="G14" s="4" t="s">
        <v>23</v>
      </c>
      <c r="H14" s="4" t="s">
        <v>74</v>
      </c>
      <c r="I14" s="29">
        <v>3.5</v>
      </c>
      <c r="J14" s="29">
        <v>56</v>
      </c>
      <c r="K14" s="29">
        <v>71</v>
      </c>
      <c r="L14" s="30" t="s">
        <v>26</v>
      </c>
      <c r="M14" s="21" t="s">
        <v>60</v>
      </c>
      <c r="N14" s="21" t="s">
        <v>44</v>
      </c>
      <c r="O14" s="31">
        <f>SUM((K14/30*0.3+0.7)*J14)</f>
        <v>78.96</v>
      </c>
      <c r="P14" s="28">
        <v>11</v>
      </c>
    </row>
    <row r="15" ht="25" customHeight="1" spans="1:16">
      <c r="A15" s="21">
        <v>12</v>
      </c>
      <c r="B15" s="4" t="s">
        <v>18</v>
      </c>
      <c r="C15" s="4" t="s">
        <v>55</v>
      </c>
      <c r="D15" s="4" t="s">
        <v>56</v>
      </c>
      <c r="E15" s="4" t="s">
        <v>36</v>
      </c>
      <c r="F15" s="4" t="s">
        <v>63</v>
      </c>
      <c r="G15" s="4" t="s">
        <v>23</v>
      </c>
      <c r="H15" s="4" t="s">
        <v>75</v>
      </c>
      <c r="I15" s="29">
        <v>3</v>
      </c>
      <c r="J15" s="29">
        <v>48</v>
      </c>
      <c r="K15" s="29">
        <v>66</v>
      </c>
      <c r="L15" s="30" t="s">
        <v>26</v>
      </c>
      <c r="M15" s="21" t="s">
        <v>60</v>
      </c>
      <c r="N15" s="21" t="s">
        <v>44</v>
      </c>
      <c r="O15" s="31">
        <f>SUM((K15/30*0.3+0.7)*J15)</f>
        <v>65.28</v>
      </c>
      <c r="P15" s="28">
        <v>12</v>
      </c>
    </row>
    <row r="16" ht="25" customHeight="1" spans="1:16">
      <c r="A16" s="21">
        <v>13</v>
      </c>
      <c r="B16" s="4" t="s">
        <v>18</v>
      </c>
      <c r="C16" s="4" t="s">
        <v>34</v>
      </c>
      <c r="D16" s="4" t="s">
        <v>35</v>
      </c>
      <c r="E16" s="4" t="s">
        <v>36</v>
      </c>
      <c r="F16" s="4" t="s">
        <v>69</v>
      </c>
      <c r="G16" s="4" t="s">
        <v>23</v>
      </c>
      <c r="H16" s="4" t="s">
        <v>76</v>
      </c>
      <c r="I16" s="29">
        <v>1</v>
      </c>
      <c r="J16" s="29">
        <v>20</v>
      </c>
      <c r="K16" s="29">
        <v>37</v>
      </c>
      <c r="L16" s="30" t="s">
        <v>71</v>
      </c>
      <c r="M16" s="21" t="s">
        <v>60</v>
      </c>
      <c r="N16" s="21" t="s">
        <v>44</v>
      </c>
      <c r="O16" s="32">
        <f>SUM(K16/30*16*I16*0.8)</f>
        <v>15.7866666666667</v>
      </c>
      <c r="P16" s="28">
        <v>13</v>
      </c>
    </row>
    <row r="17" ht="25" customHeight="1" spans="1:16">
      <c r="A17" s="21">
        <v>14</v>
      </c>
      <c r="B17" s="4" t="s">
        <v>18</v>
      </c>
      <c r="C17" s="4" t="s">
        <v>77</v>
      </c>
      <c r="D17" s="4" t="s">
        <v>78</v>
      </c>
      <c r="E17" s="4" t="s">
        <v>21</v>
      </c>
      <c r="F17" s="4" t="s">
        <v>63</v>
      </c>
      <c r="G17" s="4" t="s">
        <v>23</v>
      </c>
      <c r="H17" s="4" t="s">
        <v>79</v>
      </c>
      <c r="I17" s="29">
        <v>3</v>
      </c>
      <c r="J17" s="29">
        <v>48</v>
      </c>
      <c r="K17" s="29">
        <v>70</v>
      </c>
      <c r="L17" s="30" t="s">
        <v>26</v>
      </c>
      <c r="M17" s="21" t="s">
        <v>60</v>
      </c>
      <c r="N17" s="21" t="s">
        <v>44</v>
      </c>
      <c r="O17" s="31">
        <f>SUM((K17/30*0.3+0.7)*J17)</f>
        <v>67.2</v>
      </c>
      <c r="P17" s="28">
        <v>14</v>
      </c>
    </row>
    <row r="18" ht="25" customHeight="1" spans="1:16">
      <c r="A18" s="21">
        <v>15</v>
      </c>
      <c r="B18" s="4" t="s">
        <v>18</v>
      </c>
      <c r="C18" s="4" t="s">
        <v>80</v>
      </c>
      <c r="D18" s="4" t="s">
        <v>81</v>
      </c>
      <c r="E18" s="4" t="s">
        <v>36</v>
      </c>
      <c r="F18" s="4" t="s">
        <v>82</v>
      </c>
      <c r="G18" s="4" t="s">
        <v>23</v>
      </c>
      <c r="H18" s="4" t="s">
        <v>83</v>
      </c>
      <c r="I18" s="29">
        <v>2.5</v>
      </c>
      <c r="J18" s="29">
        <v>40</v>
      </c>
      <c r="K18" s="29">
        <v>34</v>
      </c>
      <c r="L18" s="30" t="s">
        <v>26</v>
      </c>
      <c r="M18" s="21" t="s">
        <v>27</v>
      </c>
      <c r="N18" s="21" t="s">
        <v>28</v>
      </c>
      <c r="O18" s="31">
        <f>SUM((K18/30*0.3+0.7)*J18)</f>
        <v>41.6</v>
      </c>
      <c r="P18" s="28">
        <v>15</v>
      </c>
    </row>
    <row r="19" ht="25" customHeight="1" spans="1:16">
      <c r="A19" s="21">
        <v>16</v>
      </c>
      <c r="B19" s="4" t="s">
        <v>18</v>
      </c>
      <c r="C19" s="4" t="s">
        <v>84</v>
      </c>
      <c r="D19" s="4" t="s">
        <v>85</v>
      </c>
      <c r="E19" s="4" t="s">
        <v>36</v>
      </c>
      <c r="F19" s="4" t="s">
        <v>86</v>
      </c>
      <c r="G19" s="4" t="s">
        <v>23</v>
      </c>
      <c r="H19" s="4" t="s">
        <v>87</v>
      </c>
      <c r="I19" s="29">
        <v>4</v>
      </c>
      <c r="J19" s="29">
        <v>64</v>
      </c>
      <c r="K19" s="29">
        <v>64</v>
      </c>
      <c r="L19" s="30" t="s">
        <v>26</v>
      </c>
      <c r="M19" s="21" t="s">
        <v>60</v>
      </c>
      <c r="N19" s="21" t="s">
        <v>44</v>
      </c>
      <c r="O19" s="31">
        <f>SUM((K19/30*0.3+0.7)*J19)</f>
        <v>85.76</v>
      </c>
      <c r="P19" s="28">
        <v>16</v>
      </c>
    </row>
    <row r="20" ht="25" customHeight="1" spans="1:16">
      <c r="A20" s="21">
        <v>17</v>
      </c>
      <c r="B20" s="4" t="s">
        <v>18</v>
      </c>
      <c r="C20" s="4" t="s">
        <v>88</v>
      </c>
      <c r="D20" s="4" t="s">
        <v>89</v>
      </c>
      <c r="E20" s="4" t="s">
        <v>36</v>
      </c>
      <c r="F20" s="4" t="s">
        <v>90</v>
      </c>
      <c r="G20" s="4" t="s">
        <v>23</v>
      </c>
      <c r="H20" s="4" t="s">
        <v>91</v>
      </c>
      <c r="I20" s="29">
        <v>0.5</v>
      </c>
      <c r="J20" s="29">
        <v>20</v>
      </c>
      <c r="K20" s="29">
        <v>30</v>
      </c>
      <c r="L20" s="30" t="s">
        <v>71</v>
      </c>
      <c r="M20" s="21" t="s">
        <v>60</v>
      </c>
      <c r="N20" s="21" t="s">
        <v>44</v>
      </c>
      <c r="O20" s="32">
        <f>SUM(K20/30*16*I20*3)</f>
        <v>24</v>
      </c>
      <c r="P20" s="28">
        <v>17</v>
      </c>
    </row>
    <row r="21" ht="25" customHeight="1" spans="1:16">
      <c r="A21" s="21">
        <v>18</v>
      </c>
      <c r="B21" s="4" t="s">
        <v>18</v>
      </c>
      <c r="C21" s="4" t="s">
        <v>72</v>
      </c>
      <c r="D21" s="4" t="s">
        <v>73</v>
      </c>
      <c r="E21" s="4" t="s">
        <v>41</v>
      </c>
      <c r="F21" s="4" t="s">
        <v>37</v>
      </c>
      <c r="G21" s="4" t="s">
        <v>23</v>
      </c>
      <c r="H21" s="4" t="s">
        <v>92</v>
      </c>
      <c r="I21" s="29">
        <v>3</v>
      </c>
      <c r="J21" s="29">
        <v>48</v>
      </c>
      <c r="K21" s="29">
        <v>22</v>
      </c>
      <c r="L21" s="30" t="s">
        <v>26</v>
      </c>
      <c r="M21" s="21" t="s">
        <v>27</v>
      </c>
      <c r="N21" s="21" t="s">
        <v>28</v>
      </c>
      <c r="O21" s="31">
        <f>SUM((K21/30*0.3+0.7)*J21)</f>
        <v>44.16</v>
      </c>
      <c r="P21" s="28">
        <v>18</v>
      </c>
    </row>
    <row r="22" ht="25" customHeight="1" spans="1:16">
      <c r="A22" s="21">
        <v>19</v>
      </c>
      <c r="B22" s="4" t="s">
        <v>18</v>
      </c>
      <c r="C22" s="4" t="s">
        <v>93</v>
      </c>
      <c r="D22" s="4" t="s">
        <v>94</v>
      </c>
      <c r="E22" s="4" t="s">
        <v>21</v>
      </c>
      <c r="F22" s="4" t="s">
        <v>95</v>
      </c>
      <c r="G22" s="4" t="s">
        <v>23</v>
      </c>
      <c r="H22" s="4" t="s">
        <v>96</v>
      </c>
      <c r="I22" s="29">
        <v>0.5</v>
      </c>
      <c r="J22" s="29">
        <v>16</v>
      </c>
      <c r="K22" s="29">
        <v>34</v>
      </c>
      <c r="L22" s="30" t="s">
        <v>97</v>
      </c>
      <c r="M22" s="21" t="s">
        <v>60</v>
      </c>
      <c r="N22" s="21" t="s">
        <v>44</v>
      </c>
      <c r="O22" s="32">
        <f>SUM(K22/30*J22)</f>
        <v>18.1333333333333</v>
      </c>
      <c r="P22" s="28">
        <v>19</v>
      </c>
    </row>
    <row r="23" ht="25" customHeight="1" spans="1:16">
      <c r="A23" s="21">
        <v>20</v>
      </c>
      <c r="B23" s="4" t="s">
        <v>18</v>
      </c>
      <c r="C23" s="4" t="s">
        <v>77</v>
      </c>
      <c r="D23" s="4" t="s">
        <v>78</v>
      </c>
      <c r="E23" s="4" t="s">
        <v>21</v>
      </c>
      <c r="F23" s="4" t="s">
        <v>98</v>
      </c>
      <c r="G23" s="4" t="s">
        <v>23</v>
      </c>
      <c r="H23" s="4" t="s">
        <v>99</v>
      </c>
      <c r="I23" s="29">
        <v>0.5</v>
      </c>
      <c r="J23" s="29">
        <v>16</v>
      </c>
      <c r="K23" s="29">
        <v>70</v>
      </c>
      <c r="L23" s="30" t="s">
        <v>97</v>
      </c>
      <c r="M23" s="21" t="s">
        <v>60</v>
      </c>
      <c r="N23" s="21" t="s">
        <v>44</v>
      </c>
      <c r="O23" s="32">
        <f>SUM(K23/30*J23)</f>
        <v>37.3333333333333</v>
      </c>
      <c r="P23" s="28">
        <v>20</v>
      </c>
    </row>
    <row r="24" ht="25" customHeight="1" spans="1:16">
      <c r="A24" s="21">
        <v>21</v>
      </c>
      <c r="B24" s="4" t="s">
        <v>18</v>
      </c>
      <c r="C24" s="4" t="s">
        <v>100</v>
      </c>
      <c r="D24" s="4" t="s">
        <v>101</v>
      </c>
      <c r="E24" s="4" t="s">
        <v>36</v>
      </c>
      <c r="F24" s="4" t="s">
        <v>98</v>
      </c>
      <c r="G24" s="4" t="s">
        <v>23</v>
      </c>
      <c r="H24" s="4" t="s">
        <v>102</v>
      </c>
      <c r="I24" s="29">
        <v>0.5</v>
      </c>
      <c r="J24" s="29">
        <v>16</v>
      </c>
      <c r="K24" s="29">
        <v>70</v>
      </c>
      <c r="L24" s="30" t="s">
        <v>97</v>
      </c>
      <c r="M24" s="21" t="s">
        <v>60</v>
      </c>
      <c r="N24" s="21" t="s">
        <v>44</v>
      </c>
      <c r="O24" s="32">
        <f>SUM(K24/30*J24)</f>
        <v>37.3333333333333</v>
      </c>
      <c r="P24" s="28">
        <v>21</v>
      </c>
    </row>
    <row r="25" ht="25" customHeight="1" spans="1:16">
      <c r="A25" s="21">
        <v>22</v>
      </c>
      <c r="B25" s="4" t="s">
        <v>18</v>
      </c>
      <c r="C25" s="4" t="s">
        <v>103</v>
      </c>
      <c r="D25" s="4" t="s">
        <v>104</v>
      </c>
      <c r="E25" s="4" t="s">
        <v>21</v>
      </c>
      <c r="F25" s="4" t="s">
        <v>105</v>
      </c>
      <c r="G25" s="4" t="s">
        <v>23</v>
      </c>
      <c r="H25" s="4" t="s">
        <v>106</v>
      </c>
      <c r="I25" s="29">
        <v>3</v>
      </c>
      <c r="J25" s="29">
        <v>48</v>
      </c>
      <c r="K25" s="29">
        <v>47</v>
      </c>
      <c r="L25" s="30" t="s">
        <v>26</v>
      </c>
      <c r="M25" s="21" t="s">
        <v>27</v>
      </c>
      <c r="N25" s="21" t="s">
        <v>28</v>
      </c>
      <c r="O25" s="31">
        <f>SUM((K25/30*0.3+0.7)*J25)</f>
        <v>56.16</v>
      </c>
      <c r="P25" s="28">
        <v>22</v>
      </c>
    </row>
    <row r="26" ht="25" customHeight="1" spans="1:16">
      <c r="A26" s="21">
        <v>23</v>
      </c>
      <c r="B26" s="4" t="s">
        <v>18</v>
      </c>
      <c r="C26" s="4" t="s">
        <v>61</v>
      </c>
      <c r="D26" s="4" t="s">
        <v>62</v>
      </c>
      <c r="E26" s="4" t="s">
        <v>21</v>
      </c>
      <c r="F26" s="4" t="s">
        <v>63</v>
      </c>
      <c r="G26" s="4" t="s">
        <v>23</v>
      </c>
      <c r="H26" s="4" t="s">
        <v>107</v>
      </c>
      <c r="I26" s="29">
        <v>3</v>
      </c>
      <c r="J26" s="29">
        <v>48</v>
      </c>
      <c r="K26" s="29">
        <v>60</v>
      </c>
      <c r="L26" s="30" t="s">
        <v>26</v>
      </c>
      <c r="M26" s="21" t="s">
        <v>60</v>
      </c>
      <c r="N26" s="21" t="s">
        <v>44</v>
      </c>
      <c r="O26" s="31">
        <f>SUM((K26/30*0.3+0.7)*J26)</f>
        <v>62.4</v>
      </c>
      <c r="P26" s="28">
        <v>23</v>
      </c>
    </row>
    <row r="27" ht="25" customHeight="1" spans="1:16">
      <c r="A27" s="21">
        <v>24</v>
      </c>
      <c r="B27" s="4" t="s">
        <v>18</v>
      </c>
      <c r="C27" s="4" t="s">
        <v>108</v>
      </c>
      <c r="D27" s="4" t="s">
        <v>109</v>
      </c>
      <c r="E27" s="4" t="s">
        <v>36</v>
      </c>
      <c r="F27" s="4" t="s">
        <v>63</v>
      </c>
      <c r="G27" s="4" t="s">
        <v>23</v>
      </c>
      <c r="H27" s="4" t="s">
        <v>110</v>
      </c>
      <c r="I27" s="29">
        <v>3</v>
      </c>
      <c r="J27" s="29">
        <v>48</v>
      </c>
      <c r="K27" s="29">
        <v>55</v>
      </c>
      <c r="L27" s="30" t="s">
        <v>26</v>
      </c>
      <c r="M27" s="21" t="s">
        <v>60</v>
      </c>
      <c r="N27" s="21" t="s">
        <v>44</v>
      </c>
      <c r="O27" s="31">
        <f>SUM((K27/30*0.3+0.7)*J27)</f>
        <v>60</v>
      </c>
      <c r="P27" s="28">
        <v>24</v>
      </c>
    </row>
    <row r="28" ht="25" customHeight="1" spans="1:16">
      <c r="A28" s="21">
        <v>25</v>
      </c>
      <c r="B28" s="4" t="s">
        <v>18</v>
      </c>
      <c r="C28" s="4" t="s">
        <v>111</v>
      </c>
      <c r="D28" s="4" t="s">
        <v>112</v>
      </c>
      <c r="E28" s="4" t="s">
        <v>21</v>
      </c>
      <c r="F28" s="4" t="s">
        <v>113</v>
      </c>
      <c r="G28" s="4" t="s">
        <v>23</v>
      </c>
      <c r="H28" s="4" t="s">
        <v>114</v>
      </c>
      <c r="I28" s="29">
        <v>5</v>
      </c>
      <c r="J28" s="29">
        <v>80</v>
      </c>
      <c r="K28" s="29">
        <v>49</v>
      </c>
      <c r="L28" s="30" t="s">
        <v>26</v>
      </c>
      <c r="M28" s="21" t="s">
        <v>27</v>
      </c>
      <c r="N28" s="21" t="s">
        <v>44</v>
      </c>
      <c r="O28" s="31">
        <f>SUM((K28/30*0.3+0.7)*J28)</f>
        <v>95.2</v>
      </c>
      <c r="P28" s="28">
        <v>25</v>
      </c>
    </row>
    <row r="29" ht="25" customHeight="1" spans="1:16">
      <c r="A29" s="21">
        <v>26</v>
      </c>
      <c r="B29" s="4" t="s">
        <v>18</v>
      </c>
      <c r="C29" s="4" t="s">
        <v>115</v>
      </c>
      <c r="D29" s="4" t="s">
        <v>116</v>
      </c>
      <c r="E29" s="4" t="s">
        <v>21</v>
      </c>
      <c r="F29" s="4" t="s">
        <v>117</v>
      </c>
      <c r="G29" s="4" t="s">
        <v>23</v>
      </c>
      <c r="H29" s="4" t="s">
        <v>118</v>
      </c>
      <c r="I29" s="29">
        <v>2</v>
      </c>
      <c r="J29" s="29">
        <v>32</v>
      </c>
      <c r="K29" s="29">
        <v>17</v>
      </c>
      <c r="L29" s="30" t="s">
        <v>26</v>
      </c>
      <c r="M29" s="21" t="s">
        <v>27</v>
      </c>
      <c r="N29" s="21" t="s">
        <v>28</v>
      </c>
      <c r="O29" s="31">
        <f>SUM((K29/30*0.3+0.7)*J29)</f>
        <v>27.84</v>
      </c>
      <c r="P29" s="28">
        <v>26</v>
      </c>
    </row>
    <row r="30" ht="25" customHeight="1" spans="1:16">
      <c r="A30" s="21">
        <v>27</v>
      </c>
      <c r="B30" s="4" t="s">
        <v>18</v>
      </c>
      <c r="C30" s="4" t="s">
        <v>67</v>
      </c>
      <c r="D30" s="4" t="s">
        <v>68</v>
      </c>
      <c r="E30" s="4" t="s">
        <v>21</v>
      </c>
      <c r="F30" s="4" t="s">
        <v>69</v>
      </c>
      <c r="G30" s="4" t="s">
        <v>23</v>
      </c>
      <c r="H30" s="4" t="s">
        <v>119</v>
      </c>
      <c r="I30" s="29">
        <v>1</v>
      </c>
      <c r="J30" s="29">
        <v>20</v>
      </c>
      <c r="K30" s="29">
        <v>33</v>
      </c>
      <c r="L30" s="30" t="s">
        <v>71</v>
      </c>
      <c r="M30" s="21" t="s">
        <v>60</v>
      </c>
      <c r="N30" s="21" t="s">
        <v>44</v>
      </c>
      <c r="O30" s="32">
        <f>SUM(K30/30*16*I30*0.8)</f>
        <v>14.08</v>
      </c>
      <c r="P30" s="28">
        <v>27</v>
      </c>
    </row>
    <row r="31" ht="25" customHeight="1" spans="1:16">
      <c r="A31" s="21">
        <v>28</v>
      </c>
      <c r="B31" s="4" t="s">
        <v>18</v>
      </c>
      <c r="C31" s="4" t="s">
        <v>120</v>
      </c>
      <c r="D31" s="4" t="s">
        <v>121</v>
      </c>
      <c r="E31" s="4" t="s">
        <v>36</v>
      </c>
      <c r="F31" s="4" t="s">
        <v>122</v>
      </c>
      <c r="G31" s="4" t="s">
        <v>23</v>
      </c>
      <c r="H31" s="4" t="s">
        <v>123</v>
      </c>
      <c r="I31" s="29">
        <v>3</v>
      </c>
      <c r="J31" s="29">
        <v>48</v>
      </c>
      <c r="K31" s="29">
        <v>62</v>
      </c>
      <c r="L31" s="30" t="s">
        <v>26</v>
      </c>
      <c r="M31" s="21" t="s">
        <v>27</v>
      </c>
      <c r="N31" s="21" t="s">
        <v>28</v>
      </c>
      <c r="O31" s="31">
        <f t="shared" ref="O31:O36" si="1">SUM((K31/30*0.3+0.7)*J31)</f>
        <v>63.36</v>
      </c>
      <c r="P31" s="28">
        <v>28</v>
      </c>
    </row>
    <row r="32" ht="25" customHeight="1" spans="1:16">
      <c r="A32" s="21">
        <v>29</v>
      </c>
      <c r="B32" s="4" t="s">
        <v>18</v>
      </c>
      <c r="C32" s="4" t="s">
        <v>88</v>
      </c>
      <c r="D32" s="4" t="s">
        <v>89</v>
      </c>
      <c r="E32" s="4" t="s">
        <v>36</v>
      </c>
      <c r="F32" s="4" t="s">
        <v>124</v>
      </c>
      <c r="G32" s="4" t="s">
        <v>23</v>
      </c>
      <c r="H32" s="4" t="s">
        <v>125</v>
      </c>
      <c r="I32" s="29">
        <v>3</v>
      </c>
      <c r="J32" s="29">
        <v>48</v>
      </c>
      <c r="K32" s="29">
        <v>63</v>
      </c>
      <c r="L32" s="30" t="s">
        <v>26</v>
      </c>
      <c r="M32" s="21" t="s">
        <v>27</v>
      </c>
      <c r="N32" s="21" t="s">
        <v>44</v>
      </c>
      <c r="O32" s="31">
        <f t="shared" si="1"/>
        <v>63.84</v>
      </c>
      <c r="P32" s="28">
        <v>29</v>
      </c>
    </row>
    <row r="33" ht="25" customHeight="1" spans="1:16">
      <c r="A33" s="21">
        <v>30</v>
      </c>
      <c r="B33" s="4" t="s">
        <v>18</v>
      </c>
      <c r="C33" s="4" t="s">
        <v>126</v>
      </c>
      <c r="D33" s="4" t="s">
        <v>127</v>
      </c>
      <c r="E33" s="4" t="s">
        <v>36</v>
      </c>
      <c r="F33" s="4" t="s">
        <v>128</v>
      </c>
      <c r="G33" s="4" t="s">
        <v>23</v>
      </c>
      <c r="H33" s="4" t="s">
        <v>129</v>
      </c>
      <c r="I33" s="29">
        <v>2.5</v>
      </c>
      <c r="J33" s="29">
        <v>40</v>
      </c>
      <c r="K33" s="29">
        <v>97</v>
      </c>
      <c r="L33" s="30" t="s">
        <v>26</v>
      </c>
      <c r="M33" s="21" t="s">
        <v>27</v>
      </c>
      <c r="N33" s="21" t="s">
        <v>44</v>
      </c>
      <c r="O33" s="31">
        <f t="shared" si="1"/>
        <v>66.8</v>
      </c>
      <c r="P33" s="28">
        <v>30</v>
      </c>
    </row>
    <row r="34" ht="25" customHeight="1" spans="1:16">
      <c r="A34" s="21">
        <v>31</v>
      </c>
      <c r="B34" s="4" t="s">
        <v>18</v>
      </c>
      <c r="C34" s="4" t="s">
        <v>130</v>
      </c>
      <c r="D34" s="4" t="s">
        <v>131</v>
      </c>
      <c r="E34" s="4" t="s">
        <v>36</v>
      </c>
      <c r="F34" s="4" t="s">
        <v>52</v>
      </c>
      <c r="G34" s="4" t="s">
        <v>23</v>
      </c>
      <c r="H34" s="4" t="s">
        <v>132</v>
      </c>
      <c r="I34" s="29">
        <v>3</v>
      </c>
      <c r="J34" s="29">
        <v>48</v>
      </c>
      <c r="K34" s="29">
        <v>53</v>
      </c>
      <c r="L34" s="30" t="s">
        <v>26</v>
      </c>
      <c r="M34" s="21" t="s">
        <v>54</v>
      </c>
      <c r="N34" s="21" t="s">
        <v>44</v>
      </c>
      <c r="O34" s="31">
        <f t="shared" si="1"/>
        <v>59.04</v>
      </c>
      <c r="P34" s="28">
        <v>31</v>
      </c>
    </row>
    <row r="35" ht="25" customHeight="1" spans="1:16">
      <c r="A35" s="21">
        <v>32</v>
      </c>
      <c r="B35" s="4" t="s">
        <v>18</v>
      </c>
      <c r="C35" s="4" t="s">
        <v>133</v>
      </c>
      <c r="D35" s="4" t="s">
        <v>134</v>
      </c>
      <c r="E35" s="4" t="s">
        <v>36</v>
      </c>
      <c r="F35" s="4" t="s">
        <v>57</v>
      </c>
      <c r="G35" s="4" t="s">
        <v>23</v>
      </c>
      <c r="H35" s="4" t="s">
        <v>135</v>
      </c>
      <c r="I35" s="29">
        <v>3.5</v>
      </c>
      <c r="J35" s="29">
        <v>56</v>
      </c>
      <c r="K35" s="29">
        <v>66</v>
      </c>
      <c r="L35" s="30" t="s">
        <v>26</v>
      </c>
      <c r="M35" s="21" t="s">
        <v>60</v>
      </c>
      <c r="N35" s="21" t="s">
        <v>44</v>
      </c>
      <c r="O35" s="31">
        <f t="shared" si="1"/>
        <v>76.16</v>
      </c>
      <c r="P35" s="28">
        <v>32</v>
      </c>
    </row>
    <row r="36" ht="25" customHeight="1" spans="1:16">
      <c r="A36" s="21">
        <v>33</v>
      </c>
      <c r="B36" s="4" t="s">
        <v>18</v>
      </c>
      <c r="C36" s="4" t="s">
        <v>133</v>
      </c>
      <c r="D36" s="4" t="s">
        <v>134</v>
      </c>
      <c r="E36" s="4" t="s">
        <v>36</v>
      </c>
      <c r="F36" s="4" t="s">
        <v>136</v>
      </c>
      <c r="G36" s="4" t="s">
        <v>23</v>
      </c>
      <c r="H36" s="4" t="s">
        <v>137</v>
      </c>
      <c r="I36" s="29">
        <v>3.5</v>
      </c>
      <c r="J36" s="29">
        <v>56</v>
      </c>
      <c r="K36" s="29">
        <v>45</v>
      </c>
      <c r="L36" s="30" t="s">
        <v>26</v>
      </c>
      <c r="M36" s="21" t="s">
        <v>60</v>
      </c>
      <c r="N36" s="21" t="s">
        <v>44</v>
      </c>
      <c r="O36" s="31">
        <f t="shared" si="1"/>
        <v>64.4</v>
      </c>
      <c r="P36" s="28">
        <v>33</v>
      </c>
    </row>
    <row r="37" ht="25" customHeight="1" spans="1:16">
      <c r="A37" s="21">
        <v>34</v>
      </c>
      <c r="B37" s="4" t="s">
        <v>18</v>
      </c>
      <c r="C37" s="4" t="s">
        <v>93</v>
      </c>
      <c r="D37" s="4" t="s">
        <v>94</v>
      </c>
      <c r="E37" s="4" t="s">
        <v>21</v>
      </c>
      <c r="F37" s="4" t="s">
        <v>90</v>
      </c>
      <c r="G37" s="4" t="s">
        <v>23</v>
      </c>
      <c r="H37" s="4" t="s">
        <v>138</v>
      </c>
      <c r="I37" s="29">
        <v>0.5</v>
      </c>
      <c r="J37" s="29">
        <v>20</v>
      </c>
      <c r="K37" s="29">
        <v>32</v>
      </c>
      <c r="L37" s="30" t="s">
        <v>71</v>
      </c>
      <c r="M37" s="21" t="s">
        <v>60</v>
      </c>
      <c r="N37" s="21" t="s">
        <v>44</v>
      </c>
      <c r="O37" s="32">
        <f>SUM(K37/30*16*I37*3)</f>
        <v>25.6</v>
      </c>
      <c r="P37" s="28">
        <v>34</v>
      </c>
    </row>
    <row r="38" ht="25" customHeight="1" spans="1:16">
      <c r="A38" s="21">
        <v>35</v>
      </c>
      <c r="B38" s="4" t="s">
        <v>18</v>
      </c>
      <c r="C38" s="4" t="s">
        <v>100</v>
      </c>
      <c r="D38" s="4" t="s">
        <v>101</v>
      </c>
      <c r="E38" s="4" t="s">
        <v>36</v>
      </c>
      <c r="F38" s="4" t="s">
        <v>63</v>
      </c>
      <c r="G38" s="4" t="s">
        <v>23</v>
      </c>
      <c r="H38" s="4" t="s">
        <v>139</v>
      </c>
      <c r="I38" s="29">
        <v>3</v>
      </c>
      <c r="J38" s="29">
        <v>48</v>
      </c>
      <c r="K38" s="29">
        <v>68</v>
      </c>
      <c r="L38" s="30" t="s">
        <v>26</v>
      </c>
      <c r="M38" s="21" t="s">
        <v>60</v>
      </c>
      <c r="N38" s="21" t="s">
        <v>44</v>
      </c>
      <c r="O38" s="31">
        <f>SUM((K38/30*0.3+0.7)*J38)</f>
        <v>66.24</v>
      </c>
      <c r="P38" s="28">
        <v>35</v>
      </c>
    </row>
    <row r="39" ht="25" customHeight="1" spans="1:16">
      <c r="A39" s="21">
        <v>36</v>
      </c>
      <c r="B39" s="4" t="s">
        <v>18</v>
      </c>
      <c r="C39" s="4" t="s">
        <v>140</v>
      </c>
      <c r="D39" s="4" t="s">
        <v>141</v>
      </c>
      <c r="E39" s="4" t="s">
        <v>36</v>
      </c>
      <c r="F39" s="4" t="s">
        <v>142</v>
      </c>
      <c r="G39" s="4" t="s">
        <v>23</v>
      </c>
      <c r="H39" s="4" t="s">
        <v>143</v>
      </c>
      <c r="I39" s="29">
        <v>3</v>
      </c>
      <c r="J39" s="29">
        <v>48</v>
      </c>
      <c r="K39" s="29">
        <v>52</v>
      </c>
      <c r="L39" s="30" t="s">
        <v>26</v>
      </c>
      <c r="M39" s="21" t="s">
        <v>27</v>
      </c>
      <c r="N39" s="21" t="s">
        <v>28</v>
      </c>
      <c r="O39" s="31">
        <f>SUM((K39/30*0.3+0.7)*J39)</f>
        <v>58.56</v>
      </c>
      <c r="P39" s="28">
        <v>36</v>
      </c>
    </row>
    <row r="40" ht="25" customHeight="1" spans="1:16">
      <c r="A40" s="21">
        <v>37</v>
      </c>
      <c r="B40" s="4" t="s">
        <v>18</v>
      </c>
      <c r="C40" s="4" t="s">
        <v>140</v>
      </c>
      <c r="D40" s="4" t="s">
        <v>141</v>
      </c>
      <c r="E40" s="4" t="s">
        <v>36</v>
      </c>
      <c r="F40" s="4" t="s">
        <v>144</v>
      </c>
      <c r="G40" s="4" t="s">
        <v>23</v>
      </c>
      <c r="H40" s="4" t="s">
        <v>145</v>
      </c>
      <c r="I40" s="29">
        <v>3</v>
      </c>
      <c r="J40" s="29">
        <v>48</v>
      </c>
      <c r="K40" s="29">
        <v>92</v>
      </c>
      <c r="L40" s="30" t="s">
        <v>26</v>
      </c>
      <c r="M40" s="21" t="s">
        <v>27</v>
      </c>
      <c r="N40" s="21" t="s">
        <v>28</v>
      </c>
      <c r="O40" s="31">
        <f>SUM((K40/30*0.3+0.7)*J40)</f>
        <v>77.76</v>
      </c>
      <c r="P40" s="28">
        <v>37</v>
      </c>
    </row>
    <row r="41" ht="25" customHeight="1" spans="1:16">
      <c r="A41" s="21">
        <v>38</v>
      </c>
      <c r="B41" s="4" t="s">
        <v>18</v>
      </c>
      <c r="C41" s="4" t="s">
        <v>146</v>
      </c>
      <c r="D41" s="4" t="s">
        <v>147</v>
      </c>
      <c r="E41" s="4" t="s">
        <v>36</v>
      </c>
      <c r="F41" s="4" t="s">
        <v>148</v>
      </c>
      <c r="G41" s="4" t="s">
        <v>23</v>
      </c>
      <c r="H41" s="4" t="s">
        <v>149</v>
      </c>
      <c r="I41" s="29">
        <v>3</v>
      </c>
      <c r="J41" s="29">
        <v>48</v>
      </c>
      <c r="K41" s="29">
        <v>26</v>
      </c>
      <c r="L41" s="30" t="s">
        <v>26</v>
      </c>
      <c r="M41" s="21" t="s">
        <v>27</v>
      </c>
      <c r="N41" s="21" t="s">
        <v>28</v>
      </c>
      <c r="O41" s="31">
        <f>SUM((K41/30*0.3+0.7)*J41)</f>
        <v>46.08</v>
      </c>
      <c r="P41" s="28">
        <v>38</v>
      </c>
    </row>
    <row r="42" ht="25" customHeight="1" spans="1:16">
      <c r="A42" s="21">
        <v>39</v>
      </c>
      <c r="B42" s="4" t="s">
        <v>18</v>
      </c>
      <c r="C42" s="4" t="s">
        <v>150</v>
      </c>
      <c r="D42" s="4" t="s">
        <v>151</v>
      </c>
      <c r="E42" s="4" t="s">
        <v>36</v>
      </c>
      <c r="F42" s="4" t="s">
        <v>152</v>
      </c>
      <c r="G42" s="4" t="s">
        <v>23</v>
      </c>
      <c r="H42" s="4" t="s">
        <v>153</v>
      </c>
      <c r="I42" s="29">
        <v>3.5</v>
      </c>
      <c r="J42" s="29">
        <v>56</v>
      </c>
      <c r="K42" s="29">
        <v>91</v>
      </c>
      <c r="L42" s="30" t="s">
        <v>26</v>
      </c>
      <c r="M42" s="21" t="s">
        <v>60</v>
      </c>
      <c r="N42" s="21" t="s">
        <v>44</v>
      </c>
      <c r="O42" s="31">
        <f>SUM((K42/30*0.3+0.7)*J42)</f>
        <v>90.16</v>
      </c>
      <c r="P42" s="28">
        <v>39</v>
      </c>
    </row>
    <row r="43" ht="25" customHeight="1" spans="1:16">
      <c r="A43" s="21">
        <v>40</v>
      </c>
      <c r="B43" s="4" t="s">
        <v>18</v>
      </c>
      <c r="C43" s="4" t="s">
        <v>154</v>
      </c>
      <c r="D43" s="4" t="s">
        <v>155</v>
      </c>
      <c r="E43" s="4" t="s">
        <v>21</v>
      </c>
      <c r="F43" s="4" t="s">
        <v>156</v>
      </c>
      <c r="G43" s="4" t="s">
        <v>23</v>
      </c>
      <c r="H43" s="4" t="s">
        <v>157</v>
      </c>
      <c r="I43" s="29">
        <v>1</v>
      </c>
      <c r="J43" s="29">
        <v>20</v>
      </c>
      <c r="K43" s="29">
        <v>60</v>
      </c>
      <c r="L43" s="30" t="s">
        <v>71</v>
      </c>
      <c r="M43" s="21" t="s">
        <v>27</v>
      </c>
      <c r="N43" s="21" t="s">
        <v>44</v>
      </c>
      <c r="O43" s="32">
        <f>SUM(K43/30*16*I43*0.8)</f>
        <v>25.6</v>
      </c>
      <c r="P43" s="28">
        <v>40</v>
      </c>
    </row>
    <row r="44" ht="25" customHeight="1" spans="1:16">
      <c r="A44" s="21">
        <v>41</v>
      </c>
      <c r="B44" s="4" t="s">
        <v>18</v>
      </c>
      <c r="C44" s="4" t="s">
        <v>108</v>
      </c>
      <c r="D44" s="4" t="s">
        <v>109</v>
      </c>
      <c r="E44" s="4" t="s">
        <v>36</v>
      </c>
      <c r="F44" s="4" t="s">
        <v>98</v>
      </c>
      <c r="G44" s="4" t="s">
        <v>23</v>
      </c>
      <c r="H44" s="4" t="s">
        <v>158</v>
      </c>
      <c r="I44" s="4" t="s">
        <v>159</v>
      </c>
      <c r="J44" s="29">
        <v>16</v>
      </c>
      <c r="K44" s="29">
        <v>55</v>
      </c>
      <c r="L44" s="30" t="s">
        <v>97</v>
      </c>
      <c r="M44" s="21" t="s">
        <v>60</v>
      </c>
      <c r="N44" s="21" t="s">
        <v>44</v>
      </c>
      <c r="O44" s="32">
        <f>SUM(K44/30*J44)</f>
        <v>29.3333333333333</v>
      </c>
      <c r="P44" s="28">
        <v>41</v>
      </c>
    </row>
    <row r="45" ht="25" customHeight="1" spans="1:16">
      <c r="A45" s="21">
        <v>42</v>
      </c>
      <c r="B45" s="4" t="s">
        <v>18</v>
      </c>
      <c r="C45" s="4" t="s">
        <v>160</v>
      </c>
      <c r="D45" s="4" t="s">
        <v>161</v>
      </c>
      <c r="E45" s="4" t="s">
        <v>21</v>
      </c>
      <c r="F45" s="4" t="s">
        <v>124</v>
      </c>
      <c r="G45" s="4" t="s">
        <v>23</v>
      </c>
      <c r="H45" s="4" t="s">
        <v>162</v>
      </c>
      <c r="I45" s="4" t="s">
        <v>25</v>
      </c>
      <c r="J45" s="29">
        <v>48</v>
      </c>
      <c r="K45" s="29">
        <v>86</v>
      </c>
      <c r="L45" s="30" t="s">
        <v>26</v>
      </c>
      <c r="M45" s="21" t="s">
        <v>27</v>
      </c>
      <c r="N45" s="21" t="s">
        <v>28</v>
      </c>
      <c r="O45" s="31">
        <f>SUM((K45/30*0.3+0.7)*J45)</f>
        <v>74.88</v>
      </c>
      <c r="P45" s="28">
        <v>42</v>
      </c>
    </row>
    <row r="46" ht="25" customHeight="1" spans="1:16">
      <c r="A46" s="21">
        <v>43</v>
      </c>
      <c r="B46" s="4" t="s">
        <v>18</v>
      </c>
      <c r="C46" s="4" t="s">
        <v>163</v>
      </c>
      <c r="D46" s="4" t="s">
        <v>164</v>
      </c>
      <c r="E46" s="4" t="s">
        <v>36</v>
      </c>
      <c r="F46" s="4" t="s">
        <v>165</v>
      </c>
      <c r="G46" s="4" t="s">
        <v>23</v>
      </c>
      <c r="H46" s="4" t="s">
        <v>166</v>
      </c>
      <c r="I46" s="4" t="s">
        <v>25</v>
      </c>
      <c r="J46" s="29">
        <v>48</v>
      </c>
      <c r="K46" s="29">
        <v>50</v>
      </c>
      <c r="L46" s="30" t="s">
        <v>26</v>
      </c>
      <c r="M46" s="21" t="s">
        <v>27</v>
      </c>
      <c r="N46" s="21" t="s">
        <v>44</v>
      </c>
      <c r="O46" s="31">
        <f>SUM((K46/30*0.3+0.7)*J46)</f>
        <v>57.6</v>
      </c>
      <c r="P46" s="28">
        <v>43</v>
      </c>
    </row>
    <row r="47" ht="25" customHeight="1" spans="1:16">
      <c r="A47" s="21">
        <v>44</v>
      </c>
      <c r="B47" s="4" t="s">
        <v>18</v>
      </c>
      <c r="C47" s="4" t="s">
        <v>67</v>
      </c>
      <c r="D47" s="4" t="s">
        <v>68</v>
      </c>
      <c r="E47" s="4" t="s">
        <v>21</v>
      </c>
      <c r="F47" s="4" t="s">
        <v>167</v>
      </c>
      <c r="G47" s="4" t="s">
        <v>23</v>
      </c>
      <c r="H47" s="4" t="s">
        <v>168</v>
      </c>
      <c r="I47" s="4" t="s">
        <v>49</v>
      </c>
      <c r="J47" s="29">
        <v>64</v>
      </c>
      <c r="K47" s="29">
        <v>78</v>
      </c>
      <c r="L47" s="30" t="s">
        <v>26</v>
      </c>
      <c r="M47" s="21" t="s">
        <v>60</v>
      </c>
      <c r="N47" s="21" t="s">
        <v>44</v>
      </c>
      <c r="O47" s="33">
        <f>SUM((K47/30*0.3+0.7)*J47)</f>
        <v>94.72</v>
      </c>
      <c r="P47" s="28">
        <v>44</v>
      </c>
    </row>
    <row r="48" ht="59.25" customHeight="1" spans="1:15">
      <c r="A48" s="7" t="s">
        <v>169</v>
      </c>
      <c r="B48" s="7"/>
      <c r="C48" s="7"/>
      <c r="D48" s="22"/>
      <c r="E48" s="7"/>
      <c r="F48" s="7"/>
      <c r="G48" s="7"/>
      <c r="H48" s="7"/>
      <c r="I48" s="7"/>
      <c r="J48" s="7"/>
      <c r="K48" s="7"/>
      <c r="L48" s="7"/>
      <c r="M48" s="7"/>
      <c r="N48" s="7"/>
      <c r="O48" s="34"/>
    </row>
    <row r="49" spans="1:15">
      <c r="A49" s="8"/>
      <c r="B49" s="8"/>
      <c r="C49" s="8"/>
      <c r="D49" s="23"/>
      <c r="E49" s="8"/>
      <c r="F49" s="8"/>
      <c r="G49" s="8"/>
      <c r="H49" s="8"/>
      <c r="K49" s="11"/>
      <c r="L49" s="11"/>
      <c r="M49" s="11"/>
      <c r="N49" s="11"/>
      <c r="O49" s="35"/>
    </row>
    <row r="53" ht="48.75" customHeight="1" spans="9:15">
      <c r="I53"/>
      <c r="J53"/>
      <c r="K53"/>
      <c r="L53"/>
      <c r="M53"/>
      <c r="N53"/>
      <c r="O53" s="36"/>
    </row>
  </sheetData>
  <mergeCells count="2">
    <mergeCell ref="A1:P1"/>
    <mergeCell ref="A48:O48"/>
  </mergeCells>
  <dataValidations count="4">
    <dataValidation allowBlank="1" showInputMessage="1" showErrorMessage="1" sqref="L3:N3"/>
    <dataValidation type="list" allowBlank="1" showInputMessage="1" showErrorMessage="1" sqref="L4:L47">
      <formula1>"理论课程,实验课程,实践课程,留学生课程"</formula1>
    </dataValidation>
    <dataValidation type="list" allowBlank="1" showInputMessage="1" showErrorMessage="1" sqref="M4:M47">
      <formula1>"通识课程,大类课程,专业课程"</formula1>
    </dataValidation>
    <dataValidation type="list" allowBlank="1" showInputMessage="1" showErrorMessage="1" sqref="N4:N47">
      <formula1>"必修,选修"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34" workbookViewId="0">
      <selection activeCell="B2" sqref="B2:B48"/>
    </sheetView>
  </sheetViews>
  <sheetFormatPr defaultColWidth="8.61261261261261" defaultRowHeight="14.1" outlineLevelCol="1"/>
  <cols>
    <col min="1" max="1" width="14.2522522522523" customWidth="1"/>
    <col min="2" max="2" width="8.61261261261261" style="1"/>
  </cols>
  <sheetData>
    <row r="1" ht="14.15" spans="1:2">
      <c r="A1" s="2" t="s">
        <v>4</v>
      </c>
      <c r="B1" s="3"/>
    </row>
    <row r="2" spans="1:2">
      <c r="A2" s="4" t="s">
        <v>19</v>
      </c>
      <c r="B2" s="3" t="str">
        <f>VLOOKUP(A2,[1]Sheet2!$1:$1048576,2,0)</f>
        <v>03181</v>
      </c>
    </row>
    <row r="3" spans="1:2">
      <c r="A3" s="4" t="s">
        <v>29</v>
      </c>
      <c r="B3" s="3" t="str">
        <f>VLOOKUP(A3,[1]Sheet2!$1:$1048576,2,0)</f>
        <v>05255</v>
      </c>
    </row>
    <row r="4" spans="1:2">
      <c r="A4" s="4" t="s">
        <v>34</v>
      </c>
      <c r="B4" s="3" t="str">
        <f>VLOOKUP(A4,[1]Sheet2!$1:$1048576,2,0)</f>
        <v>05354</v>
      </c>
    </row>
    <row r="5" spans="1:2">
      <c r="A5" s="4" t="s">
        <v>39</v>
      </c>
      <c r="B5" s="3" t="str">
        <f>VLOOKUP(A5,[1]Sheet2!$1:$1048576,2,0)</f>
        <v>00410</v>
      </c>
    </row>
    <row r="6" spans="1:2">
      <c r="A6" s="4" t="s">
        <v>45</v>
      </c>
      <c r="B6" s="3" t="str">
        <f>VLOOKUP(A6,[1]Sheet2!$1:$1048576,2,0)</f>
        <v>00413</v>
      </c>
    </row>
    <row r="7" spans="1:2">
      <c r="A7" s="4" t="s">
        <v>50</v>
      </c>
      <c r="B7" s="3" t="str">
        <f>VLOOKUP(A7,[1]Sheet2!$1:$1048576,2,0)</f>
        <v>00013</v>
      </c>
    </row>
    <row r="8" spans="1:2">
      <c r="A8" s="4" t="s">
        <v>55</v>
      </c>
      <c r="B8" s="3" t="str">
        <f>VLOOKUP(A8,[1]Sheet2!$1:$1048576,2,0)</f>
        <v>03442</v>
      </c>
    </row>
    <row r="9" spans="1:2">
      <c r="A9" s="4" t="s">
        <v>61</v>
      </c>
      <c r="B9" s="3" t="str">
        <f>VLOOKUP(A9,[1]Sheet2!$1:$1048576,2,0)</f>
        <v>02361</v>
      </c>
    </row>
    <row r="10" spans="1:2">
      <c r="A10" s="4" t="s">
        <v>34</v>
      </c>
      <c r="B10" s="3" t="str">
        <f>VLOOKUP(A10,[1]Sheet2!$1:$1048576,2,0)</f>
        <v>05354</v>
      </c>
    </row>
    <row r="11" spans="1:2">
      <c r="A11" s="4" t="s">
        <v>67</v>
      </c>
      <c r="B11" s="3" t="str">
        <f>VLOOKUP(A11,[1]Sheet2!$1:$1048576,2,0)</f>
        <v>00020</v>
      </c>
    </row>
    <row r="12" spans="1:2">
      <c r="A12" s="4" t="s">
        <v>72</v>
      </c>
      <c r="B12" s="3" t="str">
        <f>VLOOKUP(A12,[1]Sheet2!$1:$1048576,2,0)</f>
        <v>00377</v>
      </c>
    </row>
    <row r="13" spans="1:2">
      <c r="A13" s="4" t="s">
        <v>55</v>
      </c>
      <c r="B13" s="3" t="str">
        <f>VLOOKUP(A13,[1]Sheet2!$1:$1048576,2,0)</f>
        <v>03442</v>
      </c>
    </row>
    <row r="14" spans="1:2">
      <c r="A14" s="4" t="s">
        <v>34</v>
      </c>
      <c r="B14" s="3" t="str">
        <f>VLOOKUP(A14,[1]Sheet2!$1:$1048576,2,0)</f>
        <v>05354</v>
      </c>
    </row>
    <row r="15" spans="1:2">
      <c r="A15" s="4" t="s">
        <v>77</v>
      </c>
      <c r="B15" s="3" t="str">
        <f>VLOOKUP(A15,[1]Sheet2!$1:$1048576,2,0)</f>
        <v>02621</v>
      </c>
    </row>
    <row r="16" spans="1:2">
      <c r="A16" s="4" t="s">
        <v>80</v>
      </c>
      <c r="B16" s="3" t="str">
        <f>VLOOKUP(A16,[1]Sheet2!$1:$1048576,2,0)</f>
        <v>01574</v>
      </c>
    </row>
    <row r="17" spans="1:2">
      <c r="A17" s="4" t="s">
        <v>84</v>
      </c>
      <c r="B17" s="3" t="str">
        <f>VLOOKUP(A17,[1]Sheet2!$1:$1048576,2,0)</f>
        <v>06179</v>
      </c>
    </row>
    <row r="18" spans="1:2">
      <c r="A18" s="4" t="s">
        <v>88</v>
      </c>
      <c r="B18" s="3" t="str">
        <f>VLOOKUP(A18,[1]Sheet2!$1:$1048576,2,0)</f>
        <v>04577</v>
      </c>
    </row>
    <row r="19" spans="1:2">
      <c r="A19" s="4" t="s">
        <v>72</v>
      </c>
      <c r="B19" s="3" t="str">
        <f>VLOOKUP(A19,[1]Sheet2!$1:$1048576,2,0)</f>
        <v>00377</v>
      </c>
    </row>
    <row r="20" spans="1:2">
      <c r="A20" s="4" t="s">
        <v>93</v>
      </c>
      <c r="B20" s="3" t="str">
        <f>VLOOKUP(A20,[1]Sheet2!$1:$1048576,2,0)</f>
        <v>00459</v>
      </c>
    </row>
    <row r="21" spans="1:2">
      <c r="A21" s="4" t="s">
        <v>77</v>
      </c>
      <c r="B21" s="3" t="str">
        <f>VLOOKUP(A21,[1]Sheet2!$1:$1048576,2,0)</f>
        <v>02621</v>
      </c>
    </row>
    <row r="22" spans="1:2">
      <c r="A22" s="4" t="s">
        <v>100</v>
      </c>
      <c r="B22" s="3" t="str">
        <f>VLOOKUP(A22,[1]Sheet2!$1:$1048576,2,0)</f>
        <v>03261</v>
      </c>
    </row>
    <row r="23" spans="1:2">
      <c r="A23" s="4" t="s">
        <v>103</v>
      </c>
      <c r="B23" s="3" t="str">
        <f>VLOOKUP(A23,[1]Sheet2!$1:$1048576,2,0)</f>
        <v>04385</v>
      </c>
    </row>
    <row r="24" spans="1:2">
      <c r="A24" s="4" t="s">
        <v>61</v>
      </c>
      <c r="B24" s="3" t="str">
        <f>VLOOKUP(A24,[1]Sheet2!$1:$1048576,2,0)</f>
        <v>02361</v>
      </c>
    </row>
    <row r="25" spans="1:2">
      <c r="A25" s="4" t="s">
        <v>108</v>
      </c>
      <c r="B25" s="3" t="str">
        <f>VLOOKUP(A25,[1]Sheet2!$1:$1048576,2,0)</f>
        <v>03219</v>
      </c>
    </row>
    <row r="26" spans="1:2">
      <c r="A26" s="4" t="s">
        <v>111</v>
      </c>
      <c r="B26" s="5" t="s">
        <v>112</v>
      </c>
    </row>
    <row r="27" spans="1:2">
      <c r="A27" s="4" t="s">
        <v>115</v>
      </c>
      <c r="B27" s="3" t="str">
        <f>VLOOKUP(A27,[1]Sheet2!$1:$1048576,2,0)</f>
        <v>05143</v>
      </c>
    </row>
    <row r="28" spans="1:2">
      <c r="A28" s="4" t="s">
        <v>67</v>
      </c>
      <c r="B28" s="3" t="str">
        <f>VLOOKUP(A28,[1]Sheet2!$1:$1048576,2,0)</f>
        <v>00020</v>
      </c>
    </row>
    <row r="29" spans="1:2">
      <c r="A29" s="4" t="s">
        <v>120</v>
      </c>
      <c r="B29" s="3" t="str">
        <f>VLOOKUP(A29,[1]Sheet2!$1:$1048576,2,0)</f>
        <v>05884</v>
      </c>
    </row>
    <row r="30" spans="1:2">
      <c r="A30" s="4" t="s">
        <v>88</v>
      </c>
      <c r="B30" s="3" t="str">
        <f>VLOOKUP(A30,[1]Sheet2!$1:$1048576,2,0)</f>
        <v>04577</v>
      </c>
    </row>
    <row r="31" spans="1:2">
      <c r="A31" s="4" t="s">
        <v>126</v>
      </c>
      <c r="B31" s="3" t="str">
        <f>VLOOKUP(A31,[1]Sheet2!$1:$1048576,2,0)</f>
        <v>05770</v>
      </c>
    </row>
    <row r="32" spans="1:2">
      <c r="A32" s="4" t="s">
        <v>130</v>
      </c>
      <c r="B32" s="3" t="str">
        <f>VLOOKUP(A32,[1]Sheet2!$1:$1048576,2,0)</f>
        <v>05737</v>
      </c>
    </row>
    <row r="33" spans="1:2">
      <c r="A33" s="4" t="s">
        <v>133</v>
      </c>
      <c r="B33" s="3" t="str">
        <f>VLOOKUP(A33,[1]Sheet2!$1:$1048576,2,0)</f>
        <v>03117</v>
      </c>
    </row>
    <row r="34" spans="1:2">
      <c r="A34" s="4" t="s">
        <v>133</v>
      </c>
      <c r="B34" s="3" t="str">
        <f>VLOOKUP(A34,[1]Sheet2!$1:$1048576,2,0)</f>
        <v>03117</v>
      </c>
    </row>
    <row r="35" spans="1:2">
      <c r="A35" s="4" t="s">
        <v>93</v>
      </c>
      <c r="B35" s="3" t="str">
        <f>VLOOKUP(A35,[1]Sheet2!$1:$1048576,2,0)</f>
        <v>00459</v>
      </c>
    </row>
    <row r="36" spans="1:2">
      <c r="A36" s="4" t="s">
        <v>100</v>
      </c>
      <c r="B36" s="3" t="str">
        <f>VLOOKUP(A36,[1]Sheet2!$1:$1048576,2,0)</f>
        <v>03261</v>
      </c>
    </row>
    <row r="37" spans="1:2">
      <c r="A37" s="4" t="s">
        <v>140</v>
      </c>
      <c r="B37" s="3" t="str">
        <f>VLOOKUP(A37,[1]Sheet2!$1:$1048576,2,0)</f>
        <v>02400</v>
      </c>
    </row>
    <row r="38" spans="1:2">
      <c r="A38" s="4" t="s">
        <v>140</v>
      </c>
      <c r="B38" s="3" t="str">
        <f>VLOOKUP(A38,[1]Sheet2!$1:$1048576,2,0)</f>
        <v>02400</v>
      </c>
    </row>
    <row r="39" spans="1:2">
      <c r="A39" s="4" t="s">
        <v>146</v>
      </c>
      <c r="B39" s="3" t="str">
        <f>VLOOKUP(A39,[1]Sheet2!$1:$1048576,2,0)</f>
        <v>06277</v>
      </c>
    </row>
    <row r="40" spans="1:2">
      <c r="A40" s="4" t="s">
        <v>150</v>
      </c>
      <c r="B40" s="3" t="str">
        <f>VLOOKUP(A40,[1]Sheet2!$1:$1048576,2,0)</f>
        <v>04312</v>
      </c>
    </row>
    <row r="41" spans="1:2">
      <c r="A41" s="4" t="s">
        <v>154</v>
      </c>
      <c r="B41" s="3" t="str">
        <f>VLOOKUP(A41,[1]Sheet2!$1:$1048576,2,0)</f>
        <v>04314</v>
      </c>
    </row>
    <row r="42" spans="1:2">
      <c r="A42" s="4" t="s">
        <v>108</v>
      </c>
      <c r="B42" s="3" t="str">
        <f>VLOOKUP(A42,[1]Sheet2!$1:$1048576,2,0)</f>
        <v>03219</v>
      </c>
    </row>
    <row r="43" spans="1:2">
      <c r="A43" s="4" t="s">
        <v>160</v>
      </c>
      <c r="B43" s="3" t="str">
        <f>VLOOKUP(A43,[1]Sheet2!$1:$1048576,2,0)</f>
        <v>03943</v>
      </c>
    </row>
    <row r="44" spans="1:2">
      <c r="A44" s="4" t="s">
        <v>163</v>
      </c>
      <c r="B44" s="3" t="str">
        <f>VLOOKUP(A44,[1]Sheet2!$1:$1048576,2,0)</f>
        <v>05955</v>
      </c>
    </row>
    <row r="45" spans="1:2">
      <c r="A45" s="4" t="s">
        <v>67</v>
      </c>
      <c r="B45" s="3" t="str">
        <f>VLOOKUP(A45,[1]Sheet2!$1:$1048576,2,0)</f>
        <v>00020</v>
      </c>
    </row>
    <row r="46" spans="1:2">
      <c r="A46" s="4" t="s">
        <v>103</v>
      </c>
      <c r="B46" s="3" t="str">
        <f>VLOOKUP(A46,[1]Sheet2!$1:$1048576,2,0)</f>
        <v>04385</v>
      </c>
    </row>
    <row r="47" spans="1:2">
      <c r="A47" s="4" t="s">
        <v>170</v>
      </c>
      <c r="B47" s="3" t="str">
        <f>VLOOKUP(A47,[1]Sheet2!$1:$1048576,2,0)</f>
        <v>04811</v>
      </c>
    </row>
    <row r="48" spans="1:2">
      <c r="A48" s="4" t="s">
        <v>130</v>
      </c>
      <c r="B48" s="3" t="str">
        <f>VLOOKUP(A48,[1]Sheet2!$1:$1048576,2,0)</f>
        <v>05737</v>
      </c>
    </row>
    <row r="49" spans="1:2">
      <c r="A49" s="6"/>
      <c r="B49" s="3"/>
    </row>
    <row r="50" spans="1:2">
      <c r="A50" s="6"/>
      <c r="B50" s="3"/>
    </row>
    <row r="51" spans="1:2">
      <c r="A51" s="6"/>
      <c r="B51" s="3"/>
    </row>
    <row r="52" spans="1:1">
      <c r="A52" s="7"/>
    </row>
    <row r="53" spans="1:1">
      <c r="A53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审核推荐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斐</cp:lastModifiedBy>
  <dcterms:created xsi:type="dcterms:W3CDTF">2016-10-12T03:14:00Z</dcterms:created>
  <cp:lastPrinted>2017-04-07T01:27:00Z</cp:lastPrinted>
  <dcterms:modified xsi:type="dcterms:W3CDTF">2024-10-17T02:15:32Z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024D5CD25D0C4A7883A75E9F88EEBE9A_13</vt:lpwstr>
  </property>
</Properties>
</file>